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puzniak\Desktop\"/>
    </mc:Choice>
  </mc:AlternateContent>
  <workbookProtection workbookAlgorithmName="SHA-512" workbookHashValue="eBZXRvsHn8qfZOF0d6wE1Cke4Vyj7G6qFD4ZSJYUXh6k69yM1k/DQ6OeO19NusgHZ57PffczDXpcibrn37fbkw==" workbookSaltValue="U1rA0M9ay1dyXYL8qow95Q==" workbookSpinCount="100000" lockStructure="1"/>
  <bookViews>
    <workbookView xWindow="15120" yWindow="375" windowWidth="13530" windowHeight="12330" tabRatio="861"/>
  </bookViews>
  <sheets>
    <sheet name="LEONI 2018" sheetId="7" r:id="rId1"/>
    <sheet name="MegaLine, kable miedziane" sheetId="1" r:id="rId2"/>
    <sheet name="MegaLine, miedziany osprzęt" sheetId="2" r:id="rId3"/>
    <sheet name="GigaLine, kable światłowodowe" sheetId="3" r:id="rId4"/>
    <sheet name="GigaLine, osprzęt światłowodowy" sheetId="4" r:id="rId5"/>
    <sheet name="DCLink, rozwiązania DataCenter" sheetId="5" r:id="rId6"/>
    <sheet name="VarioLine, zabudowa podłogowa" sheetId="6" r:id="rId7"/>
  </sheets>
  <definedNames>
    <definedName name="_xlnm._FilterDatabase" localSheetId="5" hidden="1">'DCLink, rozwiązania DataCenter'!$A$1:$H$94</definedName>
    <definedName name="_xlnm._FilterDatabase" localSheetId="3" hidden="1">'GigaLine, kable światłowodowe'!$A$1:$I$123</definedName>
    <definedName name="_xlnm._FilterDatabase" localSheetId="4" hidden="1">'GigaLine, osprzęt światłowodowy'!$A$1:$H$268</definedName>
    <definedName name="_xlnm._FilterDatabase" localSheetId="1" hidden="1">'MegaLine, kable miedziane'!$A$1:$J$123</definedName>
    <definedName name="_xlnm._FilterDatabase" localSheetId="2" hidden="1">'MegaLine, miedziany osprzęt'!$A$1:$H$393</definedName>
    <definedName name="_xlnm._FilterDatabase" localSheetId="6" hidden="1">'VarioLine, zabudowa podłogowa'!$A$1:$H$33</definedName>
    <definedName name="copper" localSheetId="0">'LEONI 2018'!$D$12</definedName>
    <definedName name="nbp" localSheetId="0">'LEONI 2018'!$D$13</definedName>
    <definedName name="_xlnm.Print_Titles" localSheetId="5">'DCLink, rozwiązania DataCenter'!$1:$1</definedName>
    <definedName name="_xlnm.Print_Titles" localSheetId="3">'GigaLine, kable światłowodowe'!$1:$1</definedName>
    <definedName name="_xlnm.Print_Titles" localSheetId="4">'GigaLine, osprzęt światłowodowy'!$1:$1</definedName>
    <definedName name="_xlnm.Print_Titles" localSheetId="1">'MegaLine, kable miedziane'!$1:$1</definedName>
    <definedName name="_xlnm.Print_Titles" localSheetId="2">'MegaLine, miedziany osprzęt'!$1:$1</definedName>
    <definedName name="_xlnm.Print_Titles" localSheetId="6">'VarioLine, zabudowa podłogowa'!$1:$1</definedName>
  </definedNames>
  <calcPr calcId="162913"/>
</workbook>
</file>

<file path=xl/calcChain.xml><?xml version="1.0" encoding="utf-8"?>
<calcChain xmlns="http://schemas.openxmlformats.org/spreadsheetml/2006/main">
  <c r="E138" i="4" l="1"/>
  <c r="E137" i="4"/>
  <c r="E33" i="4"/>
  <c r="E32" i="4"/>
  <c r="E103" i="4"/>
  <c r="E102" i="4"/>
  <c r="E67" i="4"/>
  <c r="E68" i="4"/>
  <c r="E74" i="4"/>
  <c r="E91" i="2"/>
  <c r="E75" i="2"/>
  <c r="G83" i="1"/>
  <c r="G82" i="1"/>
  <c r="G81" i="1"/>
  <c r="C12" i="7"/>
  <c r="H9" i="1"/>
  <c r="H18" i="1"/>
  <c r="H45" i="1"/>
  <c r="H65" i="1"/>
  <c r="H76" i="1"/>
  <c r="H84" i="1"/>
  <c r="H87" i="1"/>
  <c r="H88" i="1"/>
  <c r="H90" i="1"/>
  <c r="H94" i="1"/>
  <c r="H102" i="1"/>
  <c r="H110" i="1"/>
  <c r="H111" i="1"/>
  <c r="H115" i="1"/>
  <c r="H121" i="1"/>
  <c r="C13" i="7" l="1"/>
  <c r="F91" i="2" l="1"/>
  <c r="F102" i="4"/>
  <c r="F103" i="4"/>
  <c r="F75" i="2"/>
  <c r="F68" i="4"/>
  <c r="F138" i="4"/>
  <c r="F67" i="4"/>
  <c r="F33" i="4"/>
  <c r="F32" i="4"/>
  <c r="F137" i="4"/>
  <c r="F43" i="3"/>
  <c r="G43" i="3" s="1"/>
  <c r="F42" i="3"/>
  <c r="G42" i="3" s="1"/>
  <c r="F41" i="3"/>
  <c r="G41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E18" i="5" l="1"/>
  <c r="F18" i="5" s="1"/>
  <c r="E268" i="4" l="1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F60" i="3" l="1"/>
  <c r="G60" i="3" s="1"/>
  <c r="F55" i="3"/>
  <c r="G55" i="3" s="1"/>
  <c r="F46" i="3"/>
  <c r="G46" i="3" s="1"/>
  <c r="H83" i="1" l="1"/>
  <c r="H82" i="1"/>
  <c r="H81" i="1"/>
  <c r="G112" i="1" l="1"/>
  <c r="H112" i="1" s="1"/>
  <c r="G4" i="1"/>
  <c r="H4" i="1" s="1"/>
  <c r="G114" i="1"/>
  <c r="H114" i="1" s="1"/>
  <c r="G113" i="1"/>
  <c r="H113" i="1" s="1"/>
  <c r="G123" i="1"/>
  <c r="H123" i="1" s="1"/>
  <c r="G122" i="1"/>
  <c r="H122" i="1" s="1"/>
  <c r="G116" i="1"/>
  <c r="H116" i="1" s="1"/>
  <c r="G117" i="1"/>
  <c r="H117" i="1" s="1"/>
  <c r="G118" i="1"/>
  <c r="H118" i="1" s="1"/>
  <c r="G119" i="1"/>
  <c r="H119" i="1" s="1"/>
  <c r="G120" i="1"/>
  <c r="H120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85" i="1"/>
  <c r="H85" i="1" s="1"/>
  <c r="G86" i="1"/>
  <c r="H86" i="1" s="1"/>
  <c r="G89" i="1"/>
  <c r="H89" i="1" s="1"/>
  <c r="G91" i="1"/>
  <c r="H91" i="1" s="1"/>
  <c r="G92" i="1"/>
  <c r="H92" i="1" s="1"/>
  <c r="G93" i="1"/>
  <c r="H93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77" i="1"/>
  <c r="H77" i="1" s="1"/>
  <c r="G78" i="1"/>
  <c r="H78" i="1" s="1"/>
  <c r="G79" i="1"/>
  <c r="H79" i="1" s="1"/>
  <c r="G80" i="1"/>
  <c r="H80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5" i="1"/>
  <c r="H5" i="1" s="1"/>
  <c r="G6" i="1"/>
  <c r="H6" i="1" s="1"/>
  <c r="G7" i="1"/>
  <c r="H7" i="1" s="1"/>
  <c r="G8" i="1"/>
  <c r="H8" i="1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E4" i="6"/>
  <c r="F4" i="6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0" i="4"/>
  <c r="F210" i="4" s="1"/>
  <c r="E209" i="4"/>
  <c r="F209" i="4" s="1"/>
  <c r="E208" i="4"/>
  <c r="F208" i="4" s="1"/>
  <c r="E207" i="4"/>
  <c r="F207" i="4" s="1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98" i="4"/>
  <c r="F198" i="4" s="1"/>
  <c r="E197" i="4"/>
  <c r="F197" i="4" s="1"/>
  <c r="E196" i="4"/>
  <c r="F196" i="4" s="1"/>
  <c r="E195" i="4"/>
  <c r="F195" i="4" s="1"/>
  <c r="E194" i="4"/>
  <c r="F194" i="4" s="1"/>
  <c r="E193" i="4"/>
  <c r="F193" i="4" s="1"/>
  <c r="E192" i="4"/>
  <c r="F192" i="4" s="1"/>
  <c r="E191" i="4"/>
  <c r="F191" i="4" s="1"/>
  <c r="E189" i="4"/>
  <c r="F189" i="4" s="1"/>
  <c r="E188" i="4"/>
  <c r="F188" i="4" s="1"/>
  <c r="E187" i="4"/>
  <c r="F187" i="4" s="1"/>
  <c r="E186" i="4"/>
  <c r="F186" i="4" s="1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71" i="4"/>
  <c r="F171" i="4" s="1"/>
  <c r="E170" i="4"/>
  <c r="F170" i="4" s="1"/>
  <c r="E168" i="4"/>
  <c r="F168" i="4" s="1"/>
  <c r="E167" i="4"/>
  <c r="F167" i="4" s="1"/>
  <c r="E166" i="4"/>
  <c r="F166" i="4" s="1"/>
  <c r="E165" i="4"/>
  <c r="F165" i="4" s="1"/>
  <c r="E164" i="4"/>
  <c r="F164" i="4" s="1"/>
  <c r="E163" i="4"/>
  <c r="F163" i="4" s="1"/>
  <c r="E162" i="4"/>
  <c r="F162" i="4" s="1"/>
  <c r="E161" i="4"/>
  <c r="F161" i="4" s="1"/>
  <c r="E160" i="4"/>
  <c r="F160" i="4" s="1"/>
  <c r="E159" i="4"/>
  <c r="F159" i="4" s="1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E150" i="4"/>
  <c r="F150" i="4" s="1"/>
  <c r="E149" i="4"/>
  <c r="F149" i="4" s="1"/>
  <c r="E147" i="4"/>
  <c r="F147" i="4" s="1"/>
  <c r="E146" i="4"/>
  <c r="F146" i="4" s="1"/>
  <c r="E145" i="4"/>
  <c r="F145" i="4" s="1"/>
  <c r="E144" i="4"/>
  <c r="F144" i="4" s="1"/>
  <c r="E142" i="4"/>
  <c r="F142" i="4" s="1"/>
  <c r="E141" i="4"/>
  <c r="F141" i="4" s="1"/>
  <c r="E140" i="4"/>
  <c r="F140" i="4" s="1"/>
  <c r="E139" i="4"/>
  <c r="F139" i="4" s="1"/>
  <c r="E136" i="4"/>
  <c r="F136" i="4" s="1"/>
  <c r="E135" i="4"/>
  <c r="F135" i="4" s="1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7" i="4"/>
  <c r="F107" i="4" s="1"/>
  <c r="E106" i="4"/>
  <c r="F106" i="4" s="1"/>
  <c r="E105" i="4"/>
  <c r="F105" i="4" s="1"/>
  <c r="E104" i="4"/>
  <c r="F104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F74" i="4"/>
  <c r="E72" i="4"/>
  <c r="F72" i="4" s="1"/>
  <c r="E71" i="4"/>
  <c r="F71" i="4" s="1"/>
  <c r="E70" i="4"/>
  <c r="F70" i="4" s="1"/>
  <c r="E69" i="4"/>
  <c r="F69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4" i="4"/>
  <c r="F34" i="4" s="1"/>
  <c r="E35" i="4"/>
  <c r="F35" i="4" s="1"/>
  <c r="E36" i="4"/>
  <c r="F36" i="4" s="1"/>
  <c r="E37" i="4"/>
  <c r="F37" i="4" s="1"/>
  <c r="E4" i="4"/>
  <c r="F4" i="4" s="1"/>
  <c r="F123" i="3" l="1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3" i="3"/>
  <c r="G63" i="3" s="1"/>
  <c r="F62" i="3"/>
  <c r="G62" i="3" s="1"/>
  <c r="F61" i="3"/>
  <c r="G61" i="3" s="1"/>
  <c r="F59" i="3"/>
  <c r="G59" i="3" s="1"/>
  <c r="F58" i="3"/>
  <c r="G58" i="3" s="1"/>
  <c r="F57" i="3"/>
  <c r="G57" i="3" s="1"/>
  <c r="F56" i="3"/>
  <c r="G56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5" i="3"/>
  <c r="G45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4" i="3"/>
  <c r="G4" i="3" s="1"/>
  <c r="E393" i="2"/>
  <c r="F393" i="2" s="1"/>
  <c r="E392" i="2"/>
  <c r="F392" i="2" s="1"/>
  <c r="E391" i="2"/>
  <c r="F391" i="2" s="1"/>
  <c r="E390" i="2"/>
  <c r="F390" i="2" s="1"/>
  <c r="E389" i="2"/>
  <c r="F389" i="2" s="1"/>
  <c r="E387" i="2"/>
  <c r="F387" i="2" s="1"/>
  <c r="E386" i="2"/>
  <c r="F386" i="2" s="1"/>
  <c r="E385" i="2"/>
  <c r="F385" i="2" s="1"/>
  <c r="E384" i="2"/>
  <c r="F384" i="2" s="1"/>
  <c r="E382" i="2"/>
  <c r="F382" i="2" s="1"/>
  <c r="E381" i="2"/>
  <c r="F381" i="2" s="1"/>
  <c r="E380" i="2"/>
  <c r="F380" i="2" s="1"/>
  <c r="E379" i="2"/>
  <c r="F379" i="2" s="1"/>
  <c r="E377" i="2"/>
  <c r="F377" i="2" s="1"/>
  <c r="E376" i="2"/>
  <c r="F376" i="2" s="1"/>
  <c r="E375" i="2"/>
  <c r="F375" i="2" s="1"/>
  <c r="E374" i="2"/>
  <c r="F374" i="2" s="1"/>
  <c r="E372" i="2"/>
  <c r="F372" i="2" s="1"/>
  <c r="E371" i="2"/>
  <c r="F371" i="2" s="1"/>
  <c r="E370" i="2"/>
  <c r="F370" i="2" s="1"/>
  <c r="E369" i="2"/>
  <c r="F369" i="2" s="1"/>
  <c r="E367" i="2"/>
  <c r="F367" i="2" s="1"/>
  <c r="E366" i="2"/>
  <c r="F366" i="2" s="1"/>
  <c r="E365" i="2"/>
  <c r="F365" i="2" s="1"/>
  <c r="E364" i="2"/>
  <c r="F364" i="2" s="1"/>
  <c r="E362" i="2"/>
  <c r="F362" i="2" s="1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50" i="2"/>
  <c r="F350" i="2" s="1"/>
  <c r="E349" i="2"/>
  <c r="F349" i="2" s="1"/>
  <c r="E348" i="2"/>
  <c r="F348" i="2" s="1"/>
  <c r="E347" i="2"/>
  <c r="F347" i="2" s="1"/>
  <c r="E345" i="2"/>
  <c r="F345" i="2" s="1"/>
  <c r="E344" i="2"/>
  <c r="F344" i="2" s="1"/>
  <c r="E343" i="2"/>
  <c r="F343" i="2" s="1"/>
  <c r="E342" i="2"/>
  <c r="F342" i="2" s="1"/>
  <c r="E341" i="2"/>
  <c r="F341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2" i="2"/>
  <c r="F322" i="2" s="1"/>
  <c r="E321" i="2"/>
  <c r="F321" i="2" s="1"/>
  <c r="E320" i="2"/>
  <c r="F320" i="2" s="1"/>
  <c r="E319" i="2"/>
  <c r="F319" i="2" s="1"/>
  <c r="E318" i="2"/>
  <c r="F318" i="2" s="1"/>
  <c r="E316" i="2"/>
  <c r="F316" i="2" s="1"/>
  <c r="E315" i="2"/>
  <c r="F315" i="2" s="1"/>
  <c r="E314" i="2"/>
  <c r="F314" i="2" s="1"/>
  <c r="E313" i="2"/>
  <c r="F313" i="2" s="1"/>
  <c r="E312" i="2"/>
  <c r="F312" i="2" s="1"/>
  <c r="E310" i="2"/>
  <c r="F310" i="2" s="1"/>
  <c r="E309" i="2"/>
  <c r="F309" i="2" s="1"/>
  <c r="E308" i="2"/>
  <c r="F308" i="2" s="1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299" i="2"/>
  <c r="F299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8" i="2"/>
  <c r="F248" i="2" s="1"/>
  <c r="E247" i="2"/>
  <c r="F247" i="2" s="1"/>
  <c r="E246" i="2"/>
  <c r="F246" i="2" s="1"/>
  <c r="E245" i="2"/>
  <c r="F245" i="2" s="1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6" i="2"/>
  <c r="F126" i="2" s="1"/>
  <c r="E125" i="2"/>
  <c r="F125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4" i="2"/>
  <c r="F94" i="2" s="1"/>
  <c r="E93" i="2"/>
  <c r="F93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connections.xml><?xml version="1.0" encoding="utf-8"?>
<connections xmlns="http://schemas.openxmlformats.org/spreadsheetml/2006/main">
  <connection id="1" name="Połączenie" type="4" refreshedVersion="6" background="1" refreshOnLoad="1">
    <webPr sourceData="1" parsePre="1" consecutive="1" xl2000="1" url="http://b2b.alantec.pl/system/functions/downloadRates/copper.php"/>
  </connection>
  <connection id="2" name="Połączenie1" type="4" refreshedVersion="6" background="1" refreshOnLoad="1">
    <webPr sourceData="1" parsePre="1" consecutive="1" xl2000="1" url="http://b2b.alantec.pl/system/functions/downloadRates/nbp.php"/>
  </connection>
</connections>
</file>

<file path=xl/sharedStrings.xml><?xml version="1.0" encoding="utf-8"?>
<sst xmlns="http://schemas.openxmlformats.org/spreadsheetml/2006/main" count="3810" uniqueCount="1954">
  <si>
    <t>LKD9A9020500000</t>
  </si>
  <si>
    <t>LKD9A9020510000</t>
  </si>
  <si>
    <t>LKD9A9020520000</t>
  </si>
  <si>
    <t>LKD9A9023300000</t>
  </si>
  <si>
    <t>LKD9A9023310000</t>
  </si>
  <si>
    <t>LKD9A9020100000</t>
  </si>
  <si>
    <t>LKD9A9020300000</t>
  </si>
  <si>
    <t>LKD9A9020200000</t>
  </si>
  <si>
    <t>LKD9A4601070000</t>
  </si>
  <si>
    <t>LKD9A4601080000</t>
  </si>
  <si>
    <t>LKD9A4601090000</t>
  </si>
  <si>
    <t>LKD9A4600860000</t>
  </si>
  <si>
    <t>LKD9A4600880000</t>
  </si>
  <si>
    <t>LKD9A4100030000</t>
  </si>
  <si>
    <t>LKD9A4100050000</t>
  </si>
  <si>
    <t>LKD9A9011010000</t>
  </si>
  <si>
    <t>LKD9A9011000000</t>
  </si>
  <si>
    <t>LKD9A9022010000</t>
  </si>
  <si>
    <t>LKD9A9022020000</t>
  </si>
  <si>
    <t>LKD9A4600970000</t>
  </si>
  <si>
    <t>LKD9A9040460000</t>
  </si>
  <si>
    <t>LKD9A9040060000</t>
  </si>
  <si>
    <t>LKD9A9040070000</t>
  </si>
  <si>
    <t>LKD9A9040010000</t>
  </si>
  <si>
    <t>LKD9A9040200000</t>
  </si>
  <si>
    <t>LKD9A9040220000</t>
  </si>
  <si>
    <t>LKD9AW300240000</t>
  </si>
  <si>
    <t>LKD9A0401660000</t>
  </si>
  <si>
    <t>LKD9A5020100000</t>
  </si>
  <si>
    <t>LKD9A5020100024</t>
  </si>
  <si>
    <t>LKD9A5020200000</t>
  </si>
  <si>
    <t>LKD9A5020200024</t>
  </si>
  <si>
    <t>LKD9A5040540000</t>
  </si>
  <si>
    <t>LKD9A5050100000</t>
  </si>
  <si>
    <t>LKD9A5050100024</t>
  </si>
  <si>
    <t>LKD9ZE300410000</t>
  </si>
  <si>
    <t>LKD9ZE800280000</t>
  </si>
  <si>
    <t>LKD9A5052000000</t>
  </si>
  <si>
    <t>LKD9A5052010000</t>
  </si>
  <si>
    <t>LKD9A5052060000</t>
  </si>
  <si>
    <t>LKD9A5052070000</t>
  </si>
  <si>
    <t>LKD9A5040340000</t>
  </si>
  <si>
    <t>LKD9A5010100000</t>
  </si>
  <si>
    <t>LKD9A5010100024</t>
  </si>
  <si>
    <t>LKD9A5010110000</t>
  </si>
  <si>
    <t>LKD9A5010500000</t>
  </si>
  <si>
    <t>LKD9A5010600000</t>
  </si>
  <si>
    <t>LKD9A5011000000</t>
  </si>
  <si>
    <t>LKD9A5011010000</t>
  </si>
  <si>
    <t>LKD9A5011020000</t>
  </si>
  <si>
    <t>LKD9A5011100000</t>
  </si>
  <si>
    <t>LKD9A5011040000</t>
  </si>
  <si>
    <t>LKD9A5011030000</t>
  </si>
  <si>
    <t>LKD9ZE810040000</t>
  </si>
  <si>
    <t>LKD9ZE800060000</t>
  </si>
  <si>
    <t>LKD9A5012000000</t>
  </si>
  <si>
    <t>LKD9A5012010000</t>
  </si>
  <si>
    <t>LKD9A5012040000</t>
  </si>
  <si>
    <t>LKD9A5011300000</t>
  </si>
  <si>
    <t>LKD9A5011310000</t>
  </si>
  <si>
    <t>LKD9A5000200000</t>
  </si>
  <si>
    <t>LKD9A5000100000</t>
  </si>
  <si>
    <t>LKD9A5040000000</t>
  </si>
  <si>
    <t>LKD9A5040010000</t>
  </si>
  <si>
    <t>LKD9A5040060000</t>
  </si>
  <si>
    <t>LKD9A5040050000</t>
  </si>
  <si>
    <t>LKD9A5040030000</t>
  </si>
  <si>
    <t>LKD9A5040100000</t>
  </si>
  <si>
    <t>LKD9A5040110000</t>
  </si>
  <si>
    <t>LKD9ZE300120000</t>
  </si>
  <si>
    <t>LKD9ZQ010000000</t>
  </si>
  <si>
    <t>LKD9ZQ010010000</t>
  </si>
  <si>
    <t>LKD9ZQ010100000</t>
  </si>
  <si>
    <t>LKD9ZQ010110000</t>
  </si>
  <si>
    <t>LKD9ZQ010120000</t>
  </si>
  <si>
    <t>LKD9A4100010000</t>
  </si>
  <si>
    <t>LKD9A6100290000</t>
  </si>
  <si>
    <t>LKD9ZE700200000</t>
  </si>
  <si>
    <t>LKD9ZE700210000</t>
  </si>
  <si>
    <t>LKD9ZE700220000</t>
  </si>
  <si>
    <t>LKD9ZE700230000</t>
  </si>
  <si>
    <t>LKD9ZE300500000</t>
  </si>
  <si>
    <t>LKD9ZE100060000</t>
  </si>
  <si>
    <t>LKD9ZE610070000</t>
  </si>
  <si>
    <t>LKD9ZE610740000</t>
  </si>
  <si>
    <t>LKD9ZE610080000</t>
  </si>
  <si>
    <t>LKD9ZE610730000</t>
  </si>
  <si>
    <t>LKD9ZE610140000</t>
  </si>
  <si>
    <t>LKD9ZE610170000</t>
  </si>
  <si>
    <t>LKD9ZE610640000</t>
  </si>
  <si>
    <t>LKD9ZE610670000</t>
  </si>
  <si>
    <t>LKD9ZE610920000</t>
  </si>
  <si>
    <t>LKD9ZE610930000</t>
  </si>
  <si>
    <t>LKD9ZE600010000</t>
  </si>
  <si>
    <t>LKD9ZE600020000</t>
  </si>
  <si>
    <t>LKD9ZE600080000</t>
  </si>
  <si>
    <t>LKD9ZE600420000</t>
  </si>
  <si>
    <t>LKD9A4601180000</t>
  </si>
  <si>
    <t>LKD9ZE600440000</t>
  </si>
  <si>
    <t>LKD9ZE601060000</t>
  </si>
  <si>
    <t>LKD9ZE600050000</t>
  </si>
  <si>
    <t>LKD9FZZ00780000</t>
  </si>
  <si>
    <t>LKD9FZZ00790000</t>
  </si>
  <si>
    <t>LKD9ZE600030000</t>
  </si>
  <si>
    <t>LKD9ZE600040000</t>
  </si>
  <si>
    <t>LKD9ZE600460000</t>
  </si>
  <si>
    <t>LKD9ZE600450000</t>
  </si>
  <si>
    <t>LKD9ZE600470000</t>
  </si>
  <si>
    <t>LKD9ZE600480000</t>
  </si>
  <si>
    <t>LKD9ZE600520000</t>
  </si>
  <si>
    <t>LKD9ZE600510000</t>
  </si>
  <si>
    <t>LKD9A0611730000</t>
  </si>
  <si>
    <t>LKD9A0611740000</t>
  </si>
  <si>
    <t>LKD9A0611750000</t>
  </si>
  <si>
    <t>LKD9A0611760000</t>
  </si>
  <si>
    <t>LKD9A0611320000</t>
  </si>
  <si>
    <t>LKD9A0611330000</t>
  </si>
  <si>
    <t>LKD9A0611340000</t>
  </si>
  <si>
    <t>LKD9A0611350000</t>
  </si>
  <si>
    <t>LKD9A0623460000</t>
  </si>
  <si>
    <t>LKD9A0623470000</t>
  </si>
  <si>
    <t>LKD9A0623480000</t>
  </si>
  <si>
    <t>LKD9A0623490000</t>
  </si>
  <si>
    <t>LKD9A061781000</t>
  </si>
  <si>
    <t>LKD9A0617820000</t>
  </si>
  <si>
    <t>LKD9A0618780000</t>
  </si>
  <si>
    <t>LKD9AA230200000</t>
  </si>
  <si>
    <t>LKD9AA230210000</t>
  </si>
  <si>
    <t>LKD9AA230220000</t>
  </si>
  <si>
    <t>LKD9AA230230000</t>
  </si>
  <si>
    <t>LKD9AA230240000</t>
  </si>
  <si>
    <t>LKD9AA230250000</t>
  </si>
  <si>
    <t>LKD9AA230260000</t>
  </si>
  <si>
    <t>LKD9AA230270000</t>
  </si>
  <si>
    <t>LKD9AA230280000</t>
  </si>
  <si>
    <t>LKD9AA230290000</t>
  </si>
  <si>
    <t>LKD9AA230500000</t>
  </si>
  <si>
    <t>LKD9AA230510000</t>
  </si>
  <si>
    <t>LKD9AA230520000</t>
  </si>
  <si>
    <t>LKD9AA230530000</t>
  </si>
  <si>
    <t>LKD9AA230540000</t>
  </si>
  <si>
    <t>LKD9AA230550000</t>
  </si>
  <si>
    <t>LKD9AA230560000</t>
  </si>
  <si>
    <t>LKD9AA230570000</t>
  </si>
  <si>
    <t>LKD9AA230580000</t>
  </si>
  <si>
    <t>LKD9AA230590000</t>
  </si>
  <si>
    <t>LKD9AA230300000</t>
  </si>
  <si>
    <t>LKD9AA230310000</t>
  </si>
  <si>
    <t>LKD9AA230320000</t>
  </si>
  <si>
    <t>LKD9AA230330000</t>
  </si>
  <si>
    <t>LKD9AA230340000</t>
  </si>
  <si>
    <t>LKD9AA230350000</t>
  </si>
  <si>
    <t>LKD9AA230360000</t>
  </si>
  <si>
    <t>LKD9AA230370000</t>
  </si>
  <si>
    <t>LKD9AA230380000</t>
  </si>
  <si>
    <t>LKD9AA230390000</t>
  </si>
  <si>
    <t>LKD9AA230400000</t>
  </si>
  <si>
    <t>LKD9AA230410000</t>
  </si>
  <si>
    <t>LKD9AA230420000</t>
  </si>
  <si>
    <t>LKD9AA230430000</t>
  </si>
  <si>
    <t>LKD9AA230440000</t>
  </si>
  <si>
    <t>LKD9AA230450000</t>
  </si>
  <si>
    <t>LKD9AA230460000</t>
  </si>
  <si>
    <t>LKD9AA230470000</t>
  </si>
  <si>
    <t>LKD9AA230480000</t>
  </si>
  <si>
    <t>LKD9AA230490000</t>
  </si>
  <si>
    <t>LKD9AA230600000</t>
  </si>
  <si>
    <t>LKD9AA230610000</t>
  </si>
  <si>
    <t>LKD9AA230620000</t>
  </si>
  <si>
    <t>LKD9AA230630000</t>
  </si>
  <si>
    <t>LKD9AA230640000</t>
  </si>
  <si>
    <t>LKD9AA230650000</t>
  </si>
  <si>
    <t>LKD9AA230660000</t>
  </si>
  <si>
    <t>LKD9AA230670000</t>
  </si>
  <si>
    <t>LKD9AA230680000</t>
  </si>
  <si>
    <t>LKD9AA230690000</t>
  </si>
  <si>
    <t>LKD9AA211320000</t>
  </si>
  <si>
    <t>LKD9AA211330000</t>
  </si>
  <si>
    <t>LKD9AA211340000</t>
  </si>
  <si>
    <t>LKD9AA211350000</t>
  </si>
  <si>
    <t>LKD9AA211360000</t>
  </si>
  <si>
    <t>LKD9AA211370000</t>
  </si>
  <si>
    <t>LKD9AA211380000</t>
  </si>
  <si>
    <t>LKD9AA211390000</t>
  </si>
  <si>
    <t>LKD9AA211400000</t>
  </si>
  <si>
    <t>LKD9AA211410000</t>
  </si>
  <si>
    <t>LKD9AA211420000</t>
  </si>
  <si>
    <t>LKD9AA211430000</t>
  </si>
  <si>
    <t>LKD9AA211440000</t>
  </si>
  <si>
    <t>LKD9AA211450000</t>
  </si>
  <si>
    <t>LKD9AA211460000</t>
  </si>
  <si>
    <t>LKD9AA211470000</t>
  </si>
  <si>
    <t>LKD9AA211480000</t>
  </si>
  <si>
    <t>LKD9AA211490000</t>
  </si>
  <si>
    <t>LKD9AA211500000</t>
  </si>
  <si>
    <t>LKD9AA211510000</t>
  </si>
  <si>
    <t>LKD9AA211520000</t>
  </si>
  <si>
    <t>LKD9AA211530000</t>
  </si>
  <si>
    <t>LKD9AA211540000</t>
  </si>
  <si>
    <t>LKD9AA211550000</t>
  </si>
  <si>
    <t>LKD9AA211560000</t>
  </si>
  <si>
    <t>LKD9AA211570000</t>
  </si>
  <si>
    <t>LKD9AA211580000</t>
  </si>
  <si>
    <t>LKD9AA211590000</t>
  </si>
  <si>
    <t>LKD9AA211600000</t>
  </si>
  <si>
    <t>LKD9AA211610000</t>
  </si>
  <si>
    <t>LKD9AA211620000</t>
  </si>
  <si>
    <t>LKD9AA211630000</t>
  </si>
  <si>
    <t>LKD9AA211640000</t>
  </si>
  <si>
    <t>LKD9AA211650000</t>
  </si>
  <si>
    <t>LKD9AA211660000</t>
  </si>
  <si>
    <t>LKD9AA211670000</t>
  </si>
  <si>
    <t>LKD9AA211680000</t>
  </si>
  <si>
    <t>LKD9AA211690000</t>
  </si>
  <si>
    <t>LKD9AA211700000</t>
  </si>
  <si>
    <t>LKD9AA211710000</t>
  </si>
  <si>
    <t>LKD9AA211720000</t>
  </si>
  <si>
    <t>LKD9AA211730000</t>
  </si>
  <si>
    <t>LKD9AA211740000</t>
  </si>
  <si>
    <t>LKD9AA211750000</t>
  </si>
  <si>
    <t>LKD9AA211760000</t>
  </si>
  <si>
    <t>LKD9AA211770000</t>
  </si>
  <si>
    <t>LKD9AA211780000</t>
  </si>
  <si>
    <t>LKD9AA211790000</t>
  </si>
  <si>
    <t>LKD9AA211800000</t>
  </si>
  <si>
    <t>LKD9AA211810000</t>
  </si>
  <si>
    <t>LKD9AA104000000</t>
  </si>
  <si>
    <t>LKD9AA104010000</t>
  </si>
  <si>
    <t>LKD9AA104020000</t>
  </si>
  <si>
    <t>LKD9AA104030000</t>
  </si>
  <si>
    <t>LKD9AA104040000</t>
  </si>
  <si>
    <t>LKD9AA104050000</t>
  </si>
  <si>
    <t>LKD9AA104060000</t>
  </si>
  <si>
    <t>LKD9AA104070000</t>
  </si>
  <si>
    <t>LKD9AA104080000</t>
  </si>
  <si>
    <t>LKD9AA104090000</t>
  </si>
  <si>
    <t>LKD9AA104300000</t>
  </si>
  <si>
    <t>LKD9AA104310000</t>
  </si>
  <si>
    <t>LKD9AA104320000</t>
  </si>
  <si>
    <t>LKD9AA104330000</t>
  </si>
  <si>
    <t>LKD9AA104340000</t>
  </si>
  <si>
    <t>LKD9AA104350000</t>
  </si>
  <si>
    <t>LKD9AA104360000</t>
  </si>
  <si>
    <t>LKD9AA104370000</t>
  </si>
  <si>
    <t>LKD9AA104380000</t>
  </si>
  <si>
    <t>LKD9AA104390000</t>
  </si>
  <si>
    <t>LKD9AA104100000</t>
  </si>
  <si>
    <t>LKD9AA104110000</t>
  </si>
  <si>
    <t>LKD9AA104120000</t>
  </si>
  <si>
    <t>LKD9AA104130000</t>
  </si>
  <si>
    <t>LKD9AA104140000</t>
  </si>
  <si>
    <t>LKD9AA104150000</t>
  </si>
  <si>
    <t>LKD9AA104160000</t>
  </si>
  <si>
    <t>LKD9AA104170000</t>
  </si>
  <si>
    <t>LKD9AA104180000</t>
  </si>
  <si>
    <t>LKD9AA104190000</t>
  </si>
  <si>
    <t>LKD9AA104200000</t>
  </si>
  <si>
    <t>LKD9AA104210000</t>
  </si>
  <si>
    <t>LKD9AA104220000</t>
  </si>
  <si>
    <t>LKD9AA104230000</t>
  </si>
  <si>
    <t>LKD9AA104240000</t>
  </si>
  <si>
    <t>LKD9AA104250000</t>
  </si>
  <si>
    <t>LKD9AA104260000</t>
  </si>
  <si>
    <t>LKD9AA104270000</t>
  </si>
  <si>
    <t>LKD9AA104280000</t>
  </si>
  <si>
    <t>LKD9AA104290000</t>
  </si>
  <si>
    <t>LKD9AA104400000</t>
  </si>
  <si>
    <t>LKD9AA104410000</t>
  </si>
  <si>
    <t>LKD9AA104420000</t>
  </si>
  <si>
    <t>LKD9AA104430000</t>
  </si>
  <si>
    <t>LKD9AA104440000</t>
  </si>
  <si>
    <t>LKD9AA104450000</t>
  </si>
  <si>
    <t>LKD9AA104460000</t>
  </si>
  <si>
    <t>LKD9AA104470000</t>
  </si>
  <si>
    <t>LKD9AA104480000</t>
  </si>
  <si>
    <t>LKD9AA104490000</t>
  </si>
  <si>
    <t>LKD9AA500270000</t>
  </si>
  <si>
    <t>LKD9AA500280000</t>
  </si>
  <si>
    <t>LKD9AA500290000</t>
  </si>
  <si>
    <t>LKD9AA500300000</t>
  </si>
  <si>
    <t>LKD9AA500310000</t>
  </si>
  <si>
    <t>LKD9AA500320000</t>
  </si>
  <si>
    <t>LKD9AA500330000</t>
  </si>
  <si>
    <t>LKD9AA500340000</t>
  </si>
  <si>
    <t>LKD9AA500350000</t>
  </si>
  <si>
    <t>LKD9AA500360000</t>
  </si>
  <si>
    <t>LKD9AA702180000</t>
  </si>
  <si>
    <t>LKD9AA702400000</t>
  </si>
  <si>
    <t>LKD9AA702540000</t>
  </si>
  <si>
    <t>LKD9AA700840000</t>
  </si>
  <si>
    <t>LKD9AA701610000</t>
  </si>
  <si>
    <t>LKD9AA701630000</t>
  </si>
  <si>
    <t>LKD9AA701650000</t>
  </si>
  <si>
    <t>LKD9AA701660000</t>
  </si>
  <si>
    <t>LKD9AA701680000</t>
  </si>
  <si>
    <t>LKD9A0902900000</t>
  </si>
  <si>
    <t>LKD9A0902910000</t>
  </si>
  <si>
    <t>LKD9A0902920000</t>
  </si>
  <si>
    <t>LKD9A0902930000</t>
  </si>
  <si>
    <t>LKD9A0902940000</t>
  </si>
  <si>
    <t>LKD9A0902950000</t>
  </si>
  <si>
    <t>LKD9A0902960000</t>
  </si>
  <si>
    <t>LKD9A0902970000</t>
  </si>
  <si>
    <t>LKD9A0902980000</t>
  </si>
  <si>
    <t>LKD9A0902990000</t>
  </si>
  <si>
    <t>LKD9A0901000000</t>
  </si>
  <si>
    <t>LKD9A0901010000</t>
  </si>
  <si>
    <t>LKD9A0901020000</t>
  </si>
  <si>
    <t>LKD9A0901030000</t>
  </si>
  <si>
    <t>LKD9A0901040000</t>
  </si>
  <si>
    <t>LKD9A0901050000</t>
  </si>
  <si>
    <t>LKD9A0901060000</t>
  </si>
  <si>
    <t>LKD9A0901070000</t>
  </si>
  <si>
    <t>LKD9A0901080000</t>
  </si>
  <si>
    <t>LKD9A0901090000</t>
  </si>
  <si>
    <t>LKD9A0901900000</t>
  </si>
  <si>
    <t>LKD9A0400000000</t>
  </si>
  <si>
    <t>LKD9A0400010000</t>
  </si>
  <si>
    <t>LKD9A0400020000</t>
  </si>
  <si>
    <t>LKD9A0400030000</t>
  </si>
  <si>
    <t>LKD9A0400060000</t>
  </si>
  <si>
    <t>LKD9A0400070000</t>
  </si>
  <si>
    <t>LKD9A0400080000</t>
  </si>
  <si>
    <t>LKD9A0400090000</t>
  </si>
  <si>
    <t>LKD9A0400120000</t>
  </si>
  <si>
    <t>LKD9A0400130000</t>
  </si>
  <si>
    <t>LKD9A0400140000</t>
  </si>
  <si>
    <t>LKD9A0400150000</t>
  </si>
  <si>
    <t>LKD9A0400390000</t>
  </si>
  <si>
    <t>LKD9A0400400000</t>
  </si>
  <si>
    <t>LKD9A0400410000</t>
  </si>
  <si>
    <t>LKD9A0400420000</t>
  </si>
  <si>
    <t>LKD9A0400260000</t>
  </si>
  <si>
    <t>LKD9A0400270000</t>
  </si>
  <si>
    <t>LKD9A0400280000</t>
  </si>
  <si>
    <t>LKD9A0400290000</t>
  </si>
  <si>
    <t>LKD9A0400320000</t>
  </si>
  <si>
    <t>LKD9A0400330000</t>
  </si>
  <si>
    <t>LKD9A0400340000</t>
  </si>
  <si>
    <t>LKD9A0400350000</t>
  </si>
  <si>
    <t>LKD9A0400170000</t>
  </si>
  <si>
    <t>LKD9A0400180000</t>
  </si>
  <si>
    <t>LKD9A0400190000</t>
  </si>
  <si>
    <t>LKD9A0400450000</t>
  </si>
  <si>
    <t>LKD9A0400220000</t>
  </si>
  <si>
    <t>LKD9A0400230000</t>
  </si>
  <si>
    <t>LKD9A0400240000</t>
  </si>
  <si>
    <t>LKD9A0400250000</t>
  </si>
  <si>
    <t>LKD9A0801040000</t>
  </si>
  <si>
    <t>LKD9A0801050000</t>
  </si>
  <si>
    <t>LKD9A0801060000</t>
  </si>
  <si>
    <t>LKD9A0801070000</t>
  </si>
  <si>
    <t>LKD9A0801340000</t>
  </si>
  <si>
    <t>LKD9A0801350000</t>
  </si>
  <si>
    <t>LKD9A0801360000</t>
  </si>
  <si>
    <t>LKD9A0801370000</t>
  </si>
  <si>
    <t>LKD9A0801380000</t>
  </si>
  <si>
    <t>LKD8DC720010000</t>
  </si>
  <si>
    <t>LKD8DC700100000</t>
  </si>
  <si>
    <t>LKD8DA200030000</t>
  </si>
  <si>
    <t>LKD8DA200110000</t>
  </si>
  <si>
    <t>LKD8DA520000000</t>
  </si>
  <si>
    <t>LKD8DA520010000</t>
  </si>
  <si>
    <t>LKD8DA720000000</t>
  </si>
  <si>
    <t>LKD8DA720050000</t>
  </si>
  <si>
    <t>LKD8BC700120000</t>
  </si>
  <si>
    <t>LKD8BC700160000</t>
  </si>
  <si>
    <t>LKD8BA200120000</t>
  </si>
  <si>
    <t>LKD8BA200160000</t>
  </si>
  <si>
    <t>LKD8BA520120000</t>
  </si>
  <si>
    <t>LKD8BA520160000</t>
  </si>
  <si>
    <t>LKD8BA700120000</t>
  </si>
  <si>
    <t>LKD8BA700160000</t>
  </si>
  <si>
    <t>LKD8MC700120000</t>
  </si>
  <si>
    <t>LKD8MC700160000</t>
  </si>
  <si>
    <t>LKD8MA200120000</t>
  </si>
  <si>
    <t>LKD8MA200160000</t>
  </si>
  <si>
    <t>LKD8MA520120000</t>
  </si>
  <si>
    <t>LKD8MA520160000</t>
  </si>
  <si>
    <t>LKD8MA700120000</t>
  </si>
  <si>
    <t>LKD8MA700160000</t>
  </si>
  <si>
    <t>LKD8UC700M20000</t>
  </si>
  <si>
    <t>LKD8UC700M40000</t>
  </si>
  <si>
    <t>LKD8UC700M60000</t>
  </si>
  <si>
    <t>LKD8UC700M90000</t>
  </si>
  <si>
    <t>LKD8UA200M20000</t>
  </si>
  <si>
    <t>LKD8UA200M40000</t>
  </si>
  <si>
    <t>LKD8UA200M60000</t>
  </si>
  <si>
    <t>LKD8UA200M90000</t>
  </si>
  <si>
    <t>LKD8UA500M20000</t>
  </si>
  <si>
    <t>LKD8UA500M40000</t>
  </si>
  <si>
    <t>LKD8UA500M60000</t>
  </si>
  <si>
    <t>LKD8UA500M90000</t>
  </si>
  <si>
    <t>LKD8UA700M20000</t>
  </si>
  <si>
    <t>LKD8UA700M40000</t>
  </si>
  <si>
    <t>LKD8UA700M60000</t>
  </si>
  <si>
    <t>LKD8UA700M90000</t>
  </si>
  <si>
    <t>LKD8UC71K060000</t>
  </si>
  <si>
    <t>LKD8UC71K080000</t>
  </si>
  <si>
    <t>LKD8UC71K110000</t>
  </si>
  <si>
    <t>LKD8UC71K130000</t>
  </si>
  <si>
    <t>LKD8UA21K060000</t>
  </si>
  <si>
    <t>LKD8UA21K080000</t>
  </si>
  <si>
    <t>LKD8UA21K110000</t>
  </si>
  <si>
    <t>LKD8UA21K130000</t>
  </si>
  <si>
    <t>LKD8UA51K060000</t>
  </si>
  <si>
    <t>LKD8UA51K080000</t>
  </si>
  <si>
    <t>LKD8UA51K110000</t>
  </si>
  <si>
    <t>LKD8UA51K130000</t>
  </si>
  <si>
    <t>LKD8UA71K060000</t>
  </si>
  <si>
    <t>LKD8UA71K080000</t>
  </si>
  <si>
    <t>LKD8UA71K110000</t>
  </si>
  <si>
    <t>LKD8UA71K130000</t>
  </si>
  <si>
    <t>LKD8UC700B60000</t>
  </si>
  <si>
    <t>LKD8UC700B90000</t>
  </si>
  <si>
    <t>LKD8UA200B60000</t>
  </si>
  <si>
    <t>LKD8UA200B90000</t>
  </si>
  <si>
    <t>LKD8UA500B60000</t>
  </si>
  <si>
    <t>LKD8UA500B90000</t>
  </si>
  <si>
    <t>LKD8UA700B60000</t>
  </si>
  <si>
    <t>LKD8UA700B90000</t>
  </si>
  <si>
    <t>LKD8AC700A20000</t>
  </si>
  <si>
    <t>LKD8AC700A40000</t>
  </si>
  <si>
    <t>LKD8AC700A60000</t>
  </si>
  <si>
    <t>LKD8AC700A90000</t>
  </si>
  <si>
    <t>LKD8AA200A20000</t>
  </si>
  <si>
    <t>LKD8AA200A40000</t>
  </si>
  <si>
    <t>LKD8AA200A60000</t>
  </si>
  <si>
    <t>LKD8AA200A90000</t>
  </si>
  <si>
    <t>LKD8AA500A20000</t>
  </si>
  <si>
    <t>LKD8AA500A40000</t>
  </si>
  <si>
    <t>LKD8AA500A60000</t>
  </si>
  <si>
    <t>LKD8AA500A90000</t>
  </si>
  <si>
    <t>LKD8AA700A20000</t>
  </si>
  <si>
    <t>LKD8AA700A40000</t>
  </si>
  <si>
    <t>LKD8AA700A60000</t>
  </si>
  <si>
    <t>LKD8AA700A90000</t>
  </si>
  <si>
    <t>LKD8AC70K060000</t>
  </si>
  <si>
    <t>LKD8AC70K080000</t>
  </si>
  <si>
    <t>LKD8AC70K110000</t>
  </si>
  <si>
    <t>LKD8AC70K130000</t>
  </si>
  <si>
    <t>LKD8AA20K060000</t>
  </si>
  <si>
    <t>LKD8AA20K080000</t>
  </si>
  <si>
    <t>LKD8AA20K110000</t>
  </si>
  <si>
    <t>LKD8AA20K130000</t>
  </si>
  <si>
    <t>LKD8AA50K060000</t>
  </si>
  <si>
    <t>LKD8AA50K080000</t>
  </si>
  <si>
    <t>LKD8AA50K110000</t>
  </si>
  <si>
    <t>LKD8AA50K130000</t>
  </si>
  <si>
    <t>LKD8AA70K060000</t>
  </si>
  <si>
    <t>LKD8AA70K080000</t>
  </si>
  <si>
    <t>LKD8AA70K110000</t>
  </si>
  <si>
    <t>LKD8AA70K130000</t>
  </si>
  <si>
    <t>LKD9D42A0040000</t>
  </si>
  <si>
    <t>LKD9D42A0050000</t>
  </si>
  <si>
    <t>LKD9D42A1460000</t>
  </si>
  <si>
    <t>LKD9D42A0200000</t>
  </si>
  <si>
    <t>LKD9D42A0000000</t>
  </si>
  <si>
    <t>LKD9D42A0460000</t>
  </si>
  <si>
    <t>LKD9D42A1300000</t>
  </si>
  <si>
    <t>LKD9D42A1310000</t>
  </si>
  <si>
    <t>LKD9D42A1320000</t>
  </si>
  <si>
    <t>LKD9D42A1330000</t>
  </si>
  <si>
    <t>LKD9D42A1340000</t>
  </si>
  <si>
    <t>LKD9D42A1350000</t>
  </si>
  <si>
    <t>LKD9D42A0130000</t>
  </si>
  <si>
    <t>LKD9D42A0330000</t>
  </si>
  <si>
    <t>LKD9D42A0010000</t>
  </si>
  <si>
    <t>LKD9D42A0280000</t>
  </si>
  <si>
    <t>LKD9D42A0290000</t>
  </si>
  <si>
    <t>LKD9D42A0500000</t>
  </si>
  <si>
    <t>LKD9D42A1140000</t>
  </si>
  <si>
    <t>LKD9D42A1150000</t>
  </si>
  <si>
    <t>LKD9D42A1160000</t>
  </si>
  <si>
    <t>LKD9D42A1180000</t>
  </si>
  <si>
    <t>LKD9D42A1190000</t>
  </si>
  <si>
    <t>LKD9D42A1200000</t>
  </si>
  <si>
    <t>LKD9D42A1360000</t>
  </si>
  <si>
    <t>LKD9D42A1370000</t>
  </si>
  <si>
    <t>LKD9D42A1380000</t>
  </si>
  <si>
    <t>LKD9D42A1390000</t>
  </si>
  <si>
    <t>LKD9D42A1400000</t>
  </si>
  <si>
    <t>LKD9D42A1410000</t>
  </si>
  <si>
    <t>LKD9D42A1420000</t>
  </si>
  <si>
    <t>LKD9D42A1430000</t>
  </si>
  <si>
    <t>LKD9D42A1440000</t>
  </si>
  <si>
    <t>LKD9D42A1450000</t>
  </si>
  <si>
    <t>LKD9D32A0040000</t>
  </si>
  <si>
    <t>LKD9D32A0050000</t>
  </si>
  <si>
    <t>LKD9D32A0060000</t>
  </si>
  <si>
    <t>LKD9D32A0230000</t>
  </si>
  <si>
    <t>LKD9D32A0000000</t>
  </si>
  <si>
    <t>LKD9D32A1940000</t>
  </si>
  <si>
    <t>LKD9D32A2140000</t>
  </si>
  <si>
    <t>LKD9D32A2150000</t>
  </si>
  <si>
    <t>LKD9D32A2010000</t>
  </si>
  <si>
    <t>LKD9D32A2160000</t>
  </si>
  <si>
    <t>LKD9D32A2170000</t>
  </si>
  <si>
    <t>LKD9D32A2040000</t>
  </si>
  <si>
    <t>LKD9D32A0150000</t>
  </si>
  <si>
    <t>LKD9D32A0010000</t>
  </si>
  <si>
    <t>LKD9D32A0160000</t>
  </si>
  <si>
    <t>LKD9D32A0330000</t>
  </si>
  <si>
    <t>LKD9D32A0340000</t>
  </si>
  <si>
    <t>LKD9D32A0350000</t>
  </si>
  <si>
    <t>LKD9D32A1790000</t>
  </si>
  <si>
    <t>LKD9D32A1800000</t>
  </si>
  <si>
    <t>LKD9D32A1770000</t>
  </si>
  <si>
    <t>LKD9D32A1820000</t>
  </si>
  <si>
    <t>LKD9D32A1830000</t>
  </si>
  <si>
    <t>LKD9D32A1840000</t>
  </si>
  <si>
    <t>LKD9D32A2050000</t>
  </si>
  <si>
    <t>LKD9D32A2060000</t>
  </si>
  <si>
    <t>LKD9D32A1860000</t>
  </si>
  <si>
    <t>LKD9D32A2070000</t>
  </si>
  <si>
    <t>LKD9D32A2080000</t>
  </si>
  <si>
    <t>LKD9D32A2090000</t>
  </si>
  <si>
    <t>LKD9D32A2100000</t>
  </si>
  <si>
    <t>LKD9D32A2110000</t>
  </si>
  <si>
    <t>LKD9D32A2120000</t>
  </si>
  <si>
    <t>LKD9D32A2130000</t>
  </si>
  <si>
    <t>LKD9D41A0040000</t>
  </si>
  <si>
    <t>LKD9D41A0050000</t>
  </si>
  <si>
    <t>LKD9D41A2120000</t>
  </si>
  <si>
    <t>LKD9D41A0250000</t>
  </si>
  <si>
    <t>LKD9D41A0260000</t>
  </si>
  <si>
    <t>LKD9D41A1470000</t>
  </si>
  <si>
    <t>LKD9D41A0060000</t>
  </si>
  <si>
    <t>LKD9D41A0100000</t>
  </si>
  <si>
    <t>LKD9D41A2220000</t>
  </si>
  <si>
    <t>LKD9D41A0510000</t>
  </si>
  <si>
    <t>LKD9D41A0520000</t>
  </si>
  <si>
    <t>LKD9D41A2490000</t>
  </si>
  <si>
    <t>LKD9D41A0150000</t>
  </si>
  <si>
    <t>LKD9D41A0160000</t>
  </si>
  <si>
    <t>LKD9D41A1650000</t>
  </si>
  <si>
    <t>LKD9D41A0360000</t>
  </si>
  <si>
    <t>LKD9D41A0370000</t>
  </si>
  <si>
    <t>LKD9D41A1660000</t>
  </si>
  <si>
    <t>LKD9D41A2300000</t>
  </si>
  <si>
    <t>LKD9D41A2310000</t>
  </si>
  <si>
    <t>LKD9D41A2320000</t>
  </si>
  <si>
    <t>LKD9D41A2380000</t>
  </si>
  <si>
    <t>LKD9D41A2330000</t>
  </si>
  <si>
    <t>LKD9D41A2340000</t>
  </si>
  <si>
    <t>LKD9D41A2640000</t>
  </si>
  <si>
    <t>LKD9D41A2650000</t>
  </si>
  <si>
    <t>LKD9D41A2660000</t>
  </si>
  <si>
    <t>LKD9D41A2670000</t>
  </si>
  <si>
    <t>LKD9D41A2680000</t>
  </si>
  <si>
    <t>LKD9D41A2690000</t>
  </si>
  <si>
    <t>LKD9D41A2700000</t>
  </si>
  <si>
    <t>LKD9D41A2710000</t>
  </si>
  <si>
    <t>LKD9D41A2720000</t>
  </si>
  <si>
    <t>LKD9D41A2730000</t>
  </si>
  <si>
    <t>LKD9D31A0040000</t>
  </si>
  <si>
    <t>LKD9D31A0050000</t>
  </si>
  <si>
    <t>LKD9D31A0060000</t>
  </si>
  <si>
    <t>LKD9D31A0250000</t>
  </si>
  <si>
    <t>LKD9D31A0260000</t>
  </si>
  <si>
    <t>LKD9D31A0270000</t>
  </si>
  <si>
    <t>LKD9D31A0430000</t>
  </si>
  <si>
    <t>LKD9D31A0450000</t>
  </si>
  <si>
    <t>LKD9D31A0610000</t>
  </si>
  <si>
    <t>LKD9D31A1190000</t>
  </si>
  <si>
    <t>LKD9D31A2860000</t>
  </si>
  <si>
    <t>LKD9D31A0150000</t>
  </si>
  <si>
    <t>LKD9D31A0160000</t>
  </si>
  <si>
    <t>LKD9D31A0170000</t>
  </si>
  <si>
    <t>LKD9D31A0360000</t>
  </si>
  <si>
    <t>LKD9D31A0370000</t>
  </si>
  <si>
    <t>LKD9D31A4770000</t>
  </si>
  <si>
    <t>LKD9D31A1990000</t>
  </si>
  <si>
    <t>LKD9D31A1860000</t>
  </si>
  <si>
    <t>LKD9D31A2810000</t>
  </si>
  <si>
    <t>LKD9D31A2950000</t>
  </si>
  <si>
    <t>LKD9D31A3290000</t>
  </si>
  <si>
    <t>LKD9D31A3270000</t>
  </si>
  <si>
    <t>LKD9D31A1440000</t>
  </si>
  <si>
    <t>LKD9D31A1910000</t>
  </si>
  <si>
    <t>LKD9D31A2500000</t>
  </si>
  <si>
    <t>LKD9D31A4700000</t>
  </si>
  <si>
    <t>LKD9D31A4710000</t>
  </si>
  <si>
    <t>LKD9D31A4720000</t>
  </si>
  <si>
    <t>LKD9D31A4730000</t>
  </si>
  <si>
    <t>LKD9D31A4740000</t>
  </si>
  <si>
    <t>LKD9D31A4750000</t>
  </si>
  <si>
    <t>LKD9D31A4760000</t>
  </si>
  <si>
    <t>LKD9A6100200000</t>
  </si>
  <si>
    <t>LKD9A1307680000</t>
  </si>
  <si>
    <t>LKD9A1307700000</t>
  </si>
  <si>
    <t>LKD9A1307720000</t>
  </si>
  <si>
    <t>LKD9A1307730000</t>
  </si>
  <si>
    <t>LKD9A1307750000</t>
  </si>
  <si>
    <t>LKD9A1102010000</t>
  </si>
  <si>
    <t>LKD9A1102030000</t>
  </si>
  <si>
    <t>LKD9A1102050000</t>
  </si>
  <si>
    <t>LKD9A1102060000</t>
  </si>
  <si>
    <t>LKD9A1102080000</t>
  </si>
  <si>
    <t>LKD9A1110420000</t>
  </si>
  <si>
    <t>LKD9A1110440000</t>
  </si>
  <si>
    <t>LKD9A1110460000</t>
  </si>
  <si>
    <t>LKD9A1110470000</t>
  </si>
  <si>
    <t>LKD9A1110490000</t>
  </si>
  <si>
    <t>LKD9A1111110000</t>
  </si>
  <si>
    <t>LKD9A1111130000</t>
  </si>
  <si>
    <t>LKD9A1111150000</t>
  </si>
  <si>
    <t>LKD9A1111160000</t>
  </si>
  <si>
    <t>LKD9A1111180000</t>
  </si>
  <si>
    <t>LKD9A1307590000</t>
  </si>
  <si>
    <t>LKD9A1307610000</t>
  </si>
  <si>
    <t>LKD9A1307630000</t>
  </si>
  <si>
    <t>LKD9A1307640000</t>
  </si>
  <si>
    <t>LKD9A1307660000</t>
  </si>
  <si>
    <t>LKD9A1102200000</t>
  </si>
  <si>
    <t>LKD9A1102220000</t>
  </si>
  <si>
    <t>LKD9A1102240000</t>
  </si>
  <si>
    <t>LKD9A1102250000</t>
  </si>
  <si>
    <t>LKD9A1102270000</t>
  </si>
  <si>
    <t>LKD9A1110510000</t>
  </si>
  <si>
    <t>LKD9A1110530000</t>
  </si>
  <si>
    <t>LKD9A1110550000</t>
  </si>
  <si>
    <t>LKD9A1110560000</t>
  </si>
  <si>
    <t>LKD9A1110580000</t>
  </si>
  <si>
    <t>LKD9A1111030000</t>
  </si>
  <si>
    <t>LKD9A1111050000</t>
  </si>
  <si>
    <t>LKD9A1111070000</t>
  </si>
  <si>
    <t>LKD9A1111080000</t>
  </si>
  <si>
    <t>LKD9A1111100000</t>
  </si>
  <si>
    <t>LKD9A1308130000</t>
  </si>
  <si>
    <t>LKD9A1114730000</t>
  </si>
  <si>
    <t>LKD9A1114740000</t>
  </si>
  <si>
    <t>LKD9A1307130000</t>
  </si>
  <si>
    <t>LKD9A1307150000</t>
  </si>
  <si>
    <t>LKD9A1307170000</t>
  </si>
  <si>
    <t>LKD9A1307180000</t>
  </si>
  <si>
    <t>LKD9A1307200000</t>
  </si>
  <si>
    <t>LKD9A1108660000</t>
  </si>
  <si>
    <t>LKD9A1108680000</t>
  </si>
  <si>
    <t>LKD9A1108700000</t>
  </si>
  <si>
    <t>LKD9A1108710000</t>
  </si>
  <si>
    <t>LKD9A1108730000</t>
  </si>
  <si>
    <t>LKD9A1108750000</t>
  </si>
  <si>
    <t>LKD9A1108770000</t>
  </si>
  <si>
    <t>LKD9A1108790000</t>
  </si>
  <si>
    <t>LKD9A1108800000</t>
  </si>
  <si>
    <t>LKD9A1108820000</t>
  </si>
  <si>
    <t>LKD9S0000010000</t>
  </si>
  <si>
    <t>LKD9S0000030000</t>
  </si>
  <si>
    <t>LKD9S0000050000</t>
  </si>
  <si>
    <t>LKD9S0000060000</t>
  </si>
  <si>
    <t>LKD9S0000070000</t>
  </si>
  <si>
    <t>LKD9S0000100000</t>
  </si>
  <si>
    <t>LKD9S0000110000</t>
  </si>
  <si>
    <t>LKD9S0000120000</t>
  </si>
  <si>
    <t>LKD9S0000130000</t>
  </si>
  <si>
    <t>LKD9S0000140000</t>
  </si>
  <si>
    <t>LKD9SE000110000</t>
  </si>
  <si>
    <t>LKD9SE000120000</t>
  </si>
  <si>
    <t>LKD9SE000250000</t>
  </si>
  <si>
    <t>LKD9SE000260000</t>
  </si>
  <si>
    <t>LKD9SE000200000</t>
  </si>
  <si>
    <t>LKD9SE000210000</t>
  </si>
  <si>
    <t>LKD9SE000010000</t>
  </si>
  <si>
    <t>LKD9SE000020000</t>
  </si>
  <si>
    <t>LKD9SE000240000</t>
  </si>
  <si>
    <t>LKD9SE000040000</t>
  </si>
  <si>
    <t>LKD9A1316150000</t>
  </si>
  <si>
    <t>LKD9A1117970000</t>
  </si>
  <si>
    <t>LKD9A1316070000</t>
  </si>
  <si>
    <t>LKD9A1307790000</t>
  </si>
  <si>
    <t>LKD9A1307940000</t>
  </si>
  <si>
    <t>LKD9A1316120000</t>
  </si>
  <si>
    <t>LKD9A1301000000</t>
  </si>
  <si>
    <t>LKD9A1301010000</t>
  </si>
  <si>
    <t>LKD9A1118570000</t>
  </si>
  <si>
    <t>LKD9A1118580000</t>
  </si>
  <si>
    <t>LKD9A1118590000</t>
  </si>
  <si>
    <t>LKD9A1118600000</t>
  </si>
  <si>
    <t>LKD9A1118610000</t>
  </si>
  <si>
    <t>LKD9A1118620000</t>
  </si>
  <si>
    <t>LKD9A1118630000</t>
  </si>
  <si>
    <t>LKD9A1118640000</t>
  </si>
  <si>
    <t>LKD9A1118650000</t>
  </si>
  <si>
    <t>LKD9A1118660000</t>
  </si>
  <si>
    <t>LKD9A1118670000</t>
  </si>
  <si>
    <t>LKD9A1118680000</t>
  </si>
  <si>
    <t>LKD9A1118690000</t>
  </si>
  <si>
    <t>LKD9A1309040000</t>
  </si>
  <si>
    <t>LKD9A1309050000</t>
  </si>
  <si>
    <t>LKD9A6100430000</t>
  </si>
  <si>
    <t>Pro 1300</t>
  </si>
  <si>
    <t>Pro 1300 DX</t>
  </si>
  <si>
    <t>LKD9S0000190000</t>
  </si>
  <si>
    <t>LKD9A1310610000</t>
  </si>
  <si>
    <t>LKD9A1316590000</t>
  </si>
  <si>
    <t>LKD9A1316550000</t>
  </si>
  <si>
    <t>LKD9A1316570000</t>
  </si>
  <si>
    <r>
      <t>LKD9A13</t>
    </r>
    <r>
      <rPr>
        <sz val="11"/>
        <color theme="1"/>
        <rFont val="Calibri"/>
        <family val="2"/>
        <scheme val="minor"/>
      </rPr>
      <t>16650000</t>
    </r>
  </si>
  <si>
    <t>LKD9A1102110000</t>
  </si>
  <si>
    <t>LKD9A1102130000</t>
  </si>
  <si>
    <t>LKD9A1102150000</t>
  </si>
  <si>
    <t>LKD9A1102160000</t>
  </si>
  <si>
    <t>LKD9A1102180000</t>
  </si>
  <si>
    <t>LKD9A1111290000</t>
  </si>
  <si>
    <t>LKD9A1112910000</t>
  </si>
  <si>
    <t>LKD9A1111200000</t>
  </si>
  <si>
    <t>LKD9A1111710000</t>
  </si>
  <si>
    <t>LKD9A1112530000</t>
  </si>
  <si>
    <t>LKD9A1112780000</t>
  </si>
  <si>
    <t>LKD9A1111580000</t>
  </si>
  <si>
    <t>LKD9A1111590000</t>
  </si>
  <si>
    <t>LKD9A1112790000</t>
  </si>
  <si>
    <t>LKD9A1111610000</t>
  </si>
  <si>
    <t>LKD9A5010200000</t>
  </si>
  <si>
    <t>LKD9A5010200024</t>
  </si>
  <si>
    <t>LKD9A9040000000</t>
  </si>
  <si>
    <t>LKD9A5050200000</t>
  </si>
  <si>
    <t>LKD9A5050200024</t>
  </si>
  <si>
    <t>LKD9S0000250000</t>
  </si>
  <si>
    <t>LKD9ZQ010000024</t>
  </si>
  <si>
    <t>LKD7KS8B0200000</t>
  </si>
  <si>
    <t>LKD7KS8C0200000</t>
  </si>
  <si>
    <t>LK97KS800200100</t>
  </si>
  <si>
    <t>LKD7KS800220000</t>
  </si>
  <si>
    <t>LKD7KS800230000</t>
  </si>
  <si>
    <t>LKD7KS8B0010000</t>
  </si>
  <si>
    <t>LKD7KS8C0010000</t>
  </si>
  <si>
    <t>LK97KS800010050</t>
  </si>
  <si>
    <t>LK97KS800010100</t>
  </si>
  <si>
    <t>LK97KS800100050</t>
  </si>
  <si>
    <t>LK97KS800100100</t>
  </si>
  <si>
    <t>LK97KS7B0010100</t>
  </si>
  <si>
    <t>LK97KS7C0010100</t>
  </si>
  <si>
    <t>LK97KS700010050</t>
  </si>
  <si>
    <t>LK97KS700010100</t>
  </si>
  <si>
    <t>LK97KS7B0020050</t>
  </si>
  <si>
    <t>LK97KS7C0020050</t>
  </si>
  <si>
    <t>LK97KS700020050</t>
  </si>
  <si>
    <t>LK97KS700020100</t>
  </si>
  <si>
    <t>LKD7KS7B2530000</t>
  </si>
  <si>
    <t>LKD7KS7C2530000</t>
  </si>
  <si>
    <t>LK97KS702530050</t>
  </si>
  <si>
    <t>LK97KS702530100</t>
  </si>
  <si>
    <t>LK97KS702930050</t>
  </si>
  <si>
    <t>LK97KS702930100</t>
  </si>
  <si>
    <t>LK97KS7B0080100</t>
  </si>
  <si>
    <t>LK97KS7C0080100</t>
  </si>
  <si>
    <t>LK97KS700080050</t>
  </si>
  <si>
    <t>LK97KS700080100</t>
  </si>
  <si>
    <t>LK97KS700090050</t>
  </si>
  <si>
    <t>LK97KS700090100</t>
  </si>
  <si>
    <t>LK97KS703110050</t>
  </si>
  <si>
    <t>LK97KS703110100</t>
  </si>
  <si>
    <t>LK97KS703120050</t>
  </si>
  <si>
    <t>LK97KS703120100</t>
  </si>
  <si>
    <t>LK97KS7B0100100</t>
  </si>
  <si>
    <t>LK97KS7C0100100</t>
  </si>
  <si>
    <t>LK97KS700100010</t>
  </si>
  <si>
    <t>LK97KS700100025</t>
  </si>
  <si>
    <t>LK97KS700100050</t>
  </si>
  <si>
    <t>LK97KS700100100</t>
  </si>
  <si>
    <t>LKD7KS703240000</t>
  </si>
  <si>
    <t>LK97KS7B0110050</t>
  </si>
  <si>
    <t>LK97KS7C0110050</t>
  </si>
  <si>
    <t>LK97KS700110050</t>
  </si>
  <si>
    <t>LK97KS700110100</t>
  </si>
  <si>
    <t>LKD7KS7C3050000</t>
  </si>
  <si>
    <t>LK97KS703050050</t>
  </si>
  <si>
    <t>LK97KS703050100</t>
  </si>
  <si>
    <t>LK97KS703080050</t>
  </si>
  <si>
    <t>LK97KS703080100</t>
  </si>
  <si>
    <t>LK97KS703040010</t>
  </si>
  <si>
    <t>LK97KS703040035</t>
  </si>
  <si>
    <t>LK97KS703040100</t>
  </si>
  <si>
    <t>LKD7KS6C0220000</t>
  </si>
  <si>
    <t>LK97KS600220050</t>
  </si>
  <si>
    <t>LK97KS600220100</t>
  </si>
  <si>
    <t>LK97KS600230050</t>
  </si>
  <si>
    <t>LK97KS600230100</t>
  </si>
  <si>
    <t>LKD7KS6C0350000</t>
  </si>
  <si>
    <t>LK97KS600350050</t>
  </si>
  <si>
    <t>LK97KS600350100</t>
  </si>
  <si>
    <t>LK97KS600360050</t>
  </si>
  <si>
    <t>LK97KS600360100</t>
  </si>
  <si>
    <t>LK97KS600050050</t>
  </si>
  <si>
    <t>LK97KS600050100</t>
  </si>
  <si>
    <t>LK97KS600060050</t>
  </si>
  <si>
    <t>LK97KS600060100</t>
  </si>
  <si>
    <t>LK97KS600020100</t>
  </si>
  <si>
    <t>LK97KS500050100</t>
  </si>
  <si>
    <t>LK97KS500060100</t>
  </si>
  <si>
    <t>LK97KS700030100</t>
  </si>
  <si>
    <t>LKD7KS702180000</t>
  </si>
  <si>
    <t>LK97KS700900100</t>
  </si>
  <si>
    <t>LKD7KS700140000</t>
  </si>
  <si>
    <t>LKD7KS700150000</t>
  </si>
  <si>
    <t>LKD7KS700160000</t>
  </si>
  <si>
    <t>LKD7KS700170000</t>
  </si>
  <si>
    <t>LKD7KS700180000</t>
  </si>
  <si>
    <t>LKD7KS702430000</t>
  </si>
  <si>
    <t>LKD7KS701390000</t>
  </si>
  <si>
    <t>LKD7KS500080000</t>
  </si>
  <si>
    <t>LKD7KS500090000</t>
  </si>
  <si>
    <t>LKD7KS500100000</t>
  </si>
  <si>
    <t>LKD7KS500110000</t>
  </si>
  <si>
    <t>LKD7KS500120000</t>
  </si>
  <si>
    <t>LKD7KS500130000</t>
  </si>
  <si>
    <t>LK97KS500510100</t>
  </si>
  <si>
    <t>LK97KS7002U0100</t>
  </si>
  <si>
    <t>LKD7KS7001U0000</t>
  </si>
  <si>
    <t>LK97KS700490100</t>
  </si>
  <si>
    <t>LK97KS701690050</t>
  </si>
  <si>
    <t>LK97KS701690100</t>
  </si>
  <si>
    <t>LKD7KS5001U0000</t>
  </si>
  <si>
    <t>LKD7KS5002U0000</t>
  </si>
  <si>
    <t>LKD7KS702740000</t>
  </si>
  <si>
    <t>LK97KS016990100</t>
  </si>
  <si>
    <t>LKD7KS702760000</t>
  </si>
  <si>
    <t>LEONI Kerpen standard terms and conditions as per November 2014 apply.</t>
  </si>
  <si>
    <t>Unless otherwise agreed only the gross prices are legally binding.</t>
  </si>
  <si>
    <t xml:space="preserve">Price base: </t>
  </si>
  <si>
    <t>Unless otherwise agreed the copper price to be applied is the monthly average</t>
  </si>
  <si>
    <t>high DEL copper price including 1% purchase fee of the month before the communication of the</t>
  </si>
  <si>
    <t xml:space="preserve"> price list / copper rate to be applied.</t>
  </si>
  <si>
    <t>Minimum values:</t>
  </si>
  <si>
    <t>Minimum order value : 500 € (FCA factory Stolberg)</t>
  </si>
  <si>
    <t>Minimum order value for DAP delivery in the EU : 4000 €.</t>
  </si>
  <si>
    <t>Minimum order value for delivery outside the EU or overseas : to be agreed.</t>
  </si>
  <si>
    <t>All information subject to misprints or errors.</t>
  </si>
  <si>
    <t>LK97KS600020050</t>
  </si>
  <si>
    <t>LK97KS600020030</t>
  </si>
  <si>
    <t>LKD7KS800130000</t>
  </si>
  <si>
    <t>LKD9D31A0440000</t>
  </si>
  <si>
    <t>LKD8UC700M30000</t>
  </si>
  <si>
    <t>LKD8UA500M30000</t>
  </si>
  <si>
    <t>LKD8UA700M30000</t>
  </si>
  <si>
    <t>LK97KS800260100</t>
  </si>
  <si>
    <t>LK97KS800260050</t>
  </si>
  <si>
    <t>LKD9AA702880000</t>
  </si>
  <si>
    <t>LKD9S0000240000</t>
  </si>
  <si>
    <t>LKD9S0000200000</t>
  </si>
  <si>
    <t>LKD9S0000220000</t>
  </si>
  <si>
    <t>LKD9S0000270000</t>
  </si>
  <si>
    <t>LKD9S0000180000</t>
  </si>
  <si>
    <t>LKD9SE000600000</t>
  </si>
  <si>
    <t>LKD9SE000570000</t>
  </si>
  <si>
    <t>LKD9SE000610000</t>
  </si>
  <si>
    <t>LKD9SE000580000</t>
  </si>
  <si>
    <t>LKD9SE000620000</t>
  </si>
  <si>
    <t>LKD9SE000590000</t>
  </si>
  <si>
    <t>LKD9SE000090000</t>
  </si>
  <si>
    <t>LKD9SE000100000</t>
  </si>
  <si>
    <t>LKD9SE000180000</t>
  </si>
  <si>
    <t>LKD9SE000190000</t>
  </si>
  <si>
    <t>LKD9SE000640000</t>
  </si>
  <si>
    <t>LKD9SE000630000</t>
  </si>
  <si>
    <t>LKD9SE000420000</t>
  </si>
  <si>
    <t>LKD9SE000430000</t>
  </si>
  <si>
    <t>LKD9SE000440000</t>
  </si>
  <si>
    <t>LKD9SE000450000</t>
  </si>
  <si>
    <t>LKD9SE700100000</t>
  </si>
  <si>
    <t>LKD9SE300100000</t>
  </si>
  <si>
    <t>LKD9SE500100000</t>
  </si>
  <si>
    <t>LKD9SE800100000</t>
  </si>
  <si>
    <t>LKD9SE400100000</t>
  </si>
  <si>
    <t>LKD9SE600100000</t>
  </si>
  <si>
    <t>LKD9SE000130000</t>
  </si>
  <si>
    <t>LKD9SE000540000</t>
  </si>
  <si>
    <t>LKD9SE000550000</t>
  </si>
  <si>
    <t>LKD9SE000560000</t>
  </si>
  <si>
    <t>LKD9SEX00080000</t>
  </si>
  <si>
    <t>LKD9SEX00090000</t>
  </si>
  <si>
    <t>LKD9SEX00060000</t>
  </si>
  <si>
    <t>LKD9SEX00020000</t>
  </si>
  <si>
    <t>LKD9SEX00010000</t>
  </si>
  <si>
    <t>LKD9SEX00030000</t>
  </si>
  <si>
    <t>LKD9SPW2BA20020</t>
  </si>
  <si>
    <t>LKD9SPW3AA20020</t>
  </si>
  <si>
    <t>LKD9SPW4AA20020</t>
  </si>
  <si>
    <t>LKD9SPW2BA00020</t>
  </si>
  <si>
    <t>LKD9SPW3AA00020</t>
  </si>
  <si>
    <t>LKD9SPW4AA00020</t>
  </si>
  <si>
    <t>LKD9SP12BB00020</t>
  </si>
  <si>
    <t>LKD9SP13AB00020</t>
  </si>
  <si>
    <t>LKD9SP14AB00020</t>
  </si>
  <si>
    <t>LKD9SPX2BB00020</t>
  </si>
  <si>
    <t>LKD9SPX3AB00020</t>
  </si>
  <si>
    <t>LKD9SPX4AB00020</t>
  </si>
  <si>
    <t>LKD9SPM2FB00020</t>
  </si>
  <si>
    <t>LKD9SPM3DB00020</t>
  </si>
  <si>
    <t>LKD9SPM4DB00020</t>
  </si>
  <si>
    <t>LKD9SPM2FC00020</t>
  </si>
  <si>
    <t>LKD9SPM3DC00020</t>
  </si>
  <si>
    <t>LKD9SPM4DC00020</t>
  </si>
  <si>
    <t>LKD9A1316140000</t>
  </si>
  <si>
    <t>LKD9A1316160000</t>
  </si>
  <si>
    <t>LKD9A1316170000</t>
  </si>
  <si>
    <t>LKD9A1316180000</t>
  </si>
  <si>
    <t>LKD9A1118720000</t>
  </si>
  <si>
    <t>LKD9A1118730000</t>
  </si>
  <si>
    <t>LKD9A1118740000</t>
  </si>
  <si>
    <t>LKD9A1118750000</t>
  </si>
  <si>
    <t>LKD9A1118760000</t>
  </si>
  <si>
    <t>LKD9A1117960000</t>
  </si>
  <si>
    <t>LKD9A1117980000</t>
  </si>
  <si>
    <t>LKD9A1118700000</t>
  </si>
  <si>
    <t>LKD9A1118710000</t>
  </si>
  <si>
    <t>LKD9A1316100000</t>
  </si>
  <si>
    <t>LKD9STM2GB00100</t>
  </si>
  <si>
    <t>LKD9STM3CB00100</t>
  </si>
  <si>
    <t>LKD9STM4CB00100</t>
  </si>
  <si>
    <t>LKD9STM2GC00100</t>
  </si>
  <si>
    <t>LKD9STM3CC00100</t>
  </si>
  <si>
    <t>LKD9STM4CC00100</t>
  </si>
  <si>
    <t>LKD9STM2GF00100</t>
  </si>
  <si>
    <t>LKD9STM3CF00100</t>
  </si>
  <si>
    <t>LKD9STM4CF00100</t>
  </si>
  <si>
    <t>LKD9S0000300000</t>
  </si>
  <si>
    <t>LKD8IC3B0Q30000</t>
  </si>
  <si>
    <t>LKD8IC3B0Q60000</t>
  </si>
  <si>
    <t>LKD8IC3B0Q90000</t>
  </si>
  <si>
    <t>LKD8IA5B0Q30000</t>
  </si>
  <si>
    <t>LKD8IA5B0Q60000</t>
  </si>
  <si>
    <t>LKD8IA5B0Q90000</t>
  </si>
  <si>
    <t>LKD8IA7B0Q30000</t>
  </si>
  <si>
    <t>LKD8IA7B0Q60000</t>
  </si>
  <si>
    <t>LKD8IA7B0Q90000</t>
  </si>
  <si>
    <t>LKD8IC3BQ080000</t>
  </si>
  <si>
    <t>LKD8IA5BQ080000</t>
  </si>
  <si>
    <t>LKD8IA7BQ080000</t>
  </si>
  <si>
    <t xml:space="preserve">Dca S2 d2 a2 </t>
  </si>
  <si>
    <t>2E9 / OS2</t>
  </si>
  <si>
    <t>2G50 / OM2e</t>
  </si>
  <si>
    <t>2G50 / OM3</t>
  </si>
  <si>
    <t>2G50 / OM4</t>
  </si>
  <si>
    <t>Eca</t>
  </si>
  <si>
    <t>4E9 / OS2</t>
  </si>
  <si>
    <t>12E9 / OS2</t>
  </si>
  <si>
    <t>4G50 / OM2e</t>
  </si>
  <si>
    <t>12G50 / OM2e</t>
  </si>
  <si>
    <t>4G50 / OM3</t>
  </si>
  <si>
    <t>12G50 / OM3</t>
  </si>
  <si>
    <t>4G50 / OM4</t>
  </si>
  <si>
    <t>12G50 / OM4</t>
  </si>
  <si>
    <t>B2ca s1a d0 a1</t>
  </si>
  <si>
    <t>6E9 / OS2</t>
  </si>
  <si>
    <t>24E9 / OS2</t>
  </si>
  <si>
    <t>6G50 / OM3</t>
  </si>
  <si>
    <t>24G50 / OM3</t>
  </si>
  <si>
    <t>6G50 / OM4</t>
  </si>
  <si>
    <t>24G50 / OM4</t>
  </si>
  <si>
    <t>48E9 / OS2</t>
  </si>
  <si>
    <t>48G50 / OM3</t>
  </si>
  <si>
    <t>48G50 / OM4</t>
  </si>
  <si>
    <t>Dca s2 d2 a1</t>
  </si>
  <si>
    <t>8E9 / OS2</t>
  </si>
  <si>
    <t>8G50 / OM2e</t>
  </si>
  <si>
    <t>24G50 / OM2e</t>
  </si>
  <si>
    <t>8G50 / OM3</t>
  </si>
  <si>
    <t>8G50 / OM4</t>
  </si>
  <si>
    <t>96E9 / OS2</t>
  </si>
  <si>
    <t>144E9 / OS2</t>
  </si>
  <si>
    <t>48G50 / OM2e</t>
  </si>
  <si>
    <t>96G50 / OM2e</t>
  </si>
  <si>
    <t>144G50 / OM2e</t>
  </si>
  <si>
    <t>96G50 / OM3</t>
  </si>
  <si>
    <t>144G50 / OM3</t>
  </si>
  <si>
    <t>96G50 / OM4</t>
  </si>
  <si>
    <t>144G50 / OM4</t>
  </si>
  <si>
    <t xml:space="preserve">  </t>
  </si>
  <si>
    <t>B2ca s1 d1 a1</t>
  </si>
  <si>
    <t>Cca s1 d1 a1</t>
  </si>
  <si>
    <t>CI - FE90</t>
  </si>
  <si>
    <t/>
  </si>
  <si>
    <t>Rabaty %</t>
  </si>
  <si>
    <t>Grupa Produktowa</t>
  </si>
  <si>
    <t>Kabel kat. 8.2 S/FTP, 2000MHz, H 4x2xAWG 22/1 PiMF G20, MegaLine</t>
  </si>
  <si>
    <t>Kabel kat. 8.2 S/FTP DX, 2000MHz, H 2x(4x2xAWG 22/1 PiMF) G20, MegaLine</t>
  </si>
  <si>
    <t>Kabel kat. 8.2 Mini S/FTP, 2000MHz, H 4x2xAWG 26/1 PiMF G20, MegaLine</t>
  </si>
  <si>
    <t>Kabel kat. 8 S/FTP, 1500MHz, H 4x2xAWG 22/1 PiMF G12-150, MegaLine</t>
  </si>
  <si>
    <t>Kabel kat. 8 S/FTP DX, 1500MHz, H 4x2xAWG 22/1 PiMF G12-150, MegaLine</t>
  </si>
  <si>
    <t>Kabel PRO 1500 kat. 8 S/FTP, 1500MHz, H 4x2xAWG 22/1 PiMF, MegaLine</t>
  </si>
  <si>
    <t>Kabel kat. 7A S/FTP, 1300MHz, H 4x2xAWG 22/1 PiMF F10-130, MegaLine</t>
  </si>
  <si>
    <t>Kabel kat. 7A S/FTP DX, 1300MHz, H 2x(4x2xAWG 22/1 PiMF) F10-130, MegaLine</t>
  </si>
  <si>
    <t>Kabel kat. 7A S/FTP, 1300MHz, H 4x2xAWG 22/1 PiMF F10-125, MegaLine</t>
  </si>
  <si>
    <t>Kabel kat. 7A S/FTP DX, 1300MHz, H 2x(4x2xAWG 22/1 PiMF) F10-125, MegaLine</t>
  </si>
  <si>
    <t>Kabel PRO 1300 kat. 7A S/FTP, 1300MHz, H 4x2xAWG 22/1 PiMF, MegaLine</t>
  </si>
  <si>
    <t>Kabel PRO 1300 kat. 7A S/FTP DX, 1300MHz, H 2x(4x2xAWG 22/1 PiMF), MegaLine</t>
  </si>
  <si>
    <t>Kabel kat. 7A S/FTP, 1200MHz, H 4x2xAWG 23/1 PiMF F10-115, MegaLine</t>
  </si>
  <si>
    <t>Kabel kat. 7A S/FTP DX, 1200MHz, H 2x(4x2xAWG 23/1 PiMF) F10-115, MegaLine</t>
  </si>
  <si>
    <t>Kabel PRO 1200 kat. 7A S/FTP, 1200MHz, H 4x2xAWG 23/1 PiMF, MegaLine</t>
  </si>
  <si>
    <t>Kabel PRO 1200 kat. 7A S/FTP DX, 1200MHz, H 2x(4x2xAWG 23/1 PiMF), MegaLine</t>
  </si>
  <si>
    <t>Kabel kat. 7 S/FTP,Hz, H 4x2xAWG 23/1 PiMF F6-90, MegaLine</t>
  </si>
  <si>
    <t>Kabel kat. 7 S/FTP, 1000MHz, H 4x2xAWG 23/1 PiMF F6-90, MegaLine</t>
  </si>
  <si>
    <t>Kabel kat. 7 S/FTP DX,Hz, H 2x(4x2xAWG 23/1 PiMF) F6-90, MegaLine</t>
  </si>
  <si>
    <t>Kabel kat. 7 S/FTP DX, 1000MHz, H 2x(4x2xAWG 23/1 PiMF) F6-90, MegaLine</t>
  </si>
  <si>
    <t>Kabel PRO 1000 kat. 7 S/FTP, 1000MHz, H 4x2xAWG 23/1 PiMF, MegaLine</t>
  </si>
  <si>
    <t>Kabel PRO 1000 kat. 7A S/FTP DX, 1000MHz, H 2x(4x2xAWG 23/1 PiMF), MegaLine</t>
  </si>
  <si>
    <t>Kabel Home kat. 7 S/FTP, 600MHz, H 4x2xAWG 23/1 PiMF, do 65m, MegaLine</t>
  </si>
  <si>
    <t>Kabel kat. 6A F/FTP, 700MHz, H 4x2xAWG23/1 PiMF, E5-70, MegaLine</t>
  </si>
  <si>
    <t>Kabel kat. 6A F/FTP DX, 700MHz, H 2x(4x2xAWG23/1 PiMF), E5-70, MegaLine</t>
  </si>
  <si>
    <t>Kabel kat. 6A U/FTP, 600MHz, H 4x2xAWG23/1 PiMF, E5-60, MegaLine</t>
  </si>
  <si>
    <t>Kabel kat. 6A U/FTP DX, 600MHz, H 2x(4x2xAWG23/1 PiMF), E5-60, MegaLine</t>
  </si>
  <si>
    <t>Kabel kat. 6 U/FTP, 450MHz, LSOH, 4x2xAWG23/1 PiMF, E2-45, MegaLine</t>
  </si>
  <si>
    <t>Kabel kat. 6 U/FTP DX, 450MHz, LSOH, 2x(4x2xAWG23/1 PiMF), E2-45, MegaLine</t>
  </si>
  <si>
    <t>Kabel kat. 6 U/UTP, 300MHz, LSOH, 4x2xAWG23/1 , E2-30, 305m, MegaLine</t>
  </si>
  <si>
    <t>Kabel kat. 6 U/UTP, 300MHz, LSOH, 4x2xAWG23/1 , E2-30, MegaLine</t>
  </si>
  <si>
    <t>Kabel kat. 5 SF/UTP, 200MHz, H 4x2xAWG24/1 , D1-20, MegaLine</t>
  </si>
  <si>
    <t>Kabel kat. 5 SF/UTP DX, 200MHz, H 2x(4x2xAWG24/1) , D1-20, MegaLine</t>
  </si>
  <si>
    <t>Kabel kat. "8.2" flex S/FTP, 2000MHz, H 4x2xAWG 26/7 PiMF G20, MegaLine</t>
  </si>
  <si>
    <t>Kabel kat. 7A S/FTP flex, 1200MHz, H 4x2xAWG 26/7 PiMF, F10-120, MegaLine</t>
  </si>
  <si>
    <t>Kabel kat. 7A S/FTP flex 11Y, 1200MHz, H 4x2xAWG 26/7 PiMF, F10-120, szary, MegaLine</t>
  </si>
  <si>
    <t>Kabel kat. 7A S/FTP flex 11Y, 1200MHz, H 4x2xAWG 26/7 PiMF, F10-120, PUR, MegaLine</t>
  </si>
  <si>
    <t>Kabel kat. 7 S/FTP flex, 900MHz, 4x2xAWG 27/7 PiMF, F6-70, MegaLine, szary</t>
  </si>
  <si>
    <t>Kabel kat. 7 S/FTP flex, 900MHz, 4x2xAWG 27/7 PiMF, F6-70, MegaLine, żółty</t>
  </si>
  <si>
    <t>Kabel kat. 7 S/FTP flex, 900MHz, 4x2xAWG 27/7 PiMF, F6-70, MegaLine, turkusowy</t>
  </si>
  <si>
    <t>Kabel kat. 7 S/FTP flex, 900MHz, 4x2xAWG 27/7 PiMF, F6-70, MegaLine, niebieski</t>
  </si>
  <si>
    <t>Kabel kat. 7 S/FTP flex, 900MHz, 4x2xAWG 27/7 PiMF, F6-70, MegaLine, czerwony</t>
  </si>
  <si>
    <t>Kabel kat. 7 S/FTP 11Y flex, 900MHz, PUR 4x2xAWG 24/7 PiMF, F6-90, MegaLine, żółty</t>
  </si>
  <si>
    <t>Kabel kat. 7 S/FTP 11Y flex, 700MHz, PUR 4x2xAWG 24/7 PiMF, F6-70, MegaLine</t>
  </si>
  <si>
    <t>Kabel kat. 5 SF/UTP flex, 200MHz, Y 4x2xAWG 26/7, D1-20, szary, MegaLine</t>
  </si>
  <si>
    <t>Kabel kat. 5 SF/UTP flex, 200MHz, Y 4x2xAWG 26/7, D1-20, żółty, MegaLine</t>
  </si>
  <si>
    <t>Kabel kat. 5 SF/UTP flex, 200MHz, Y 4x2xAWG 26/7, D1-20, turkusowy, MegaLine</t>
  </si>
  <si>
    <t>Kabel kat. 5 SF/UTP flex, 200MHz, Y 4x2xAWG 26/7, D1-20, niebieski, MegaLine</t>
  </si>
  <si>
    <t>Kabel kat. 5 SF/UTP flex, 200MHz, Y 4x2xAWG 26/7, D1-20, czerwony, MegaLine</t>
  </si>
  <si>
    <t>Kabel kat. 5 SF/UTP flex, 200MHz, Y 4x2xAWG 26/7, D1-20, ciemnoszary, MegaLine</t>
  </si>
  <si>
    <t>Kabel kat. 5 SF/UTP superflex, 100MHz, 11Y 4x2xAWG 26/19, D1-20, PUR, MegaLine</t>
  </si>
  <si>
    <t>Kabel kat. 7A S/FTP (L)2Y, 1300MHz, AL.-PE 4x2xAWG 22/1 PiMF, F10-130, MegaLine</t>
  </si>
  <si>
    <t>Kabel kat. 7A S/FTP QH, 1300MHz, H 4x2xAWG 22/1 PiMF, F10-130, MegaLine</t>
  </si>
  <si>
    <t>Kabel kat. 7A S/FTP V, 1150MHz, H 4x2xAWG 22/1 PiMF, F10-115, MegaLine</t>
  </si>
  <si>
    <t>Kabel kat. 7 S/FTP 2Y, 900MHz, PE 4x2xAWG 24/7 PiMF, F6-70, MegaLine</t>
  </si>
  <si>
    <t>Kabel kat. 7 S/FTP H morski,Hz, 4x2xAWG 23/1 PiMF, F6-90, aprobata GL, MegaLine</t>
  </si>
  <si>
    <t>Kabel kat. 7 S/FTP HV flex, 700MHz, H 4x2xAWG 24/7 PiMF, aprobata GL, F6-70, MegaLine</t>
  </si>
  <si>
    <t>Kabel kat. 7 S/FTP HV flex, 700MHz, H 2x(4x2xAWG 24/7 PiMF), aprobata GL, F6-70, MegaLine</t>
  </si>
  <si>
    <t>Kabel kat. 5 SF/UTP 2Y, 200MHz, PE 4x2xAWG 24/1, D1-20, MegaLine</t>
  </si>
  <si>
    <t>Kabel kat. 5 SF/UTP HQH, 200MHz, H 4x2xAWG 24/1, D1-20, MegaLine</t>
  </si>
  <si>
    <t>MegaLine kabel krosowy przemysłowy 5D-RJ45, kat.5, klasa D, PUR, żółty, 3.0m</t>
  </si>
  <si>
    <t>1x6 J9/125 OS2 kabel wewnętrzny, luźna tuba,  KL-I-B(ZN)BH, bezhalogenowy, 1500N, żółty</t>
  </si>
  <si>
    <t>1x12 J9/125 OS2 kabel wewnętrzny, luźna tuba,  KL-I-B(ZN)BH, bezhalogenowy, 1500N, żółty</t>
  </si>
  <si>
    <t>1x24 J9/125 OS2 kabel wewnętrzny, luźna tuba,  KL-I-B(ZN)BH, bezhalogenowy, 1500N, żółty</t>
  </si>
  <si>
    <t>1x6 G50/125 OM3 kabel wewnętrzny, luźna tuba,  KL-I-B(ZN)BH, bezhalogenowy, 1500N, żółty</t>
  </si>
  <si>
    <t>1x12 G50/125 OM3 kabel wewnętrzny, luźna tuba,  KL-I-B(ZN)BH, bezhalogenowy, 1500N, żółty</t>
  </si>
  <si>
    <t>1x24 G50/125 OM3 kabel wewnętrzny, luźna tuba,  KL-I-B(ZN)BH, bezhalogenowy, 1500N, żółty</t>
  </si>
  <si>
    <t>1x6 G50/125 OM4 kabel wewnętrzny, luźna tuba,  KL-I-B(ZN)BH, bezhalogenowy, 1500N, żółty</t>
  </si>
  <si>
    <t>1x12 G50/125 OM4 kabel wewnętrzny, luźna tuba,  KL-I-B(ZN)BH, bezhalogenowy, 1500N, żółty</t>
  </si>
  <si>
    <t>1x24 G50/125 OM4 kabel wewnętrzny, luźna tuba,  KL-I-B(ZN)BH, bezhalogenowy, 1500N, żółty</t>
  </si>
  <si>
    <t>4x24 J9/125 OS2 kabel wewnętrzny, wielotuba, bez żelu, KL-I-B(ZN)BH, bezhalogenowy, 2500N, żółty</t>
  </si>
  <si>
    <t>4x24 G50/125 OM3 kabel wewnętrzny, wielotuba, bez żelu, KL-I-B(ZN)BH, bezhalogenowy, 2500N, żółty</t>
  </si>
  <si>
    <t>4x24 G50/125 OM4 kabel wewnętrzny, wielotuba, bez żelu, KL-I-B(ZN)BH, bezhalogenowy, 2500N, żółty</t>
  </si>
  <si>
    <t>1x6 J9/125 OS2 kabel uniwersalny, luźna tuba KL-U-DQ(ZN)BH, bezhalogenowy, 2500N, czarny</t>
  </si>
  <si>
    <t>1x6 G50/125 OM3 kabel uniwersalny, luźna tuba KL-U-DQ(ZN)BH, bezhalogenowy, 2500N, czarny</t>
  </si>
  <si>
    <t>1x6 G50/125 OM4 kabel uniwersalny, luźna tuba KL-U-DQ(ZN)BH, bezhalogenowy, 2500N, czarny</t>
  </si>
  <si>
    <t>GigaLine, przełącznica światłowodowa do multipatchordów, wysuwna, 19", 1U 12 LC-DX (plast/cer) SM (niebieski)</t>
  </si>
  <si>
    <t>GigaLine, przełącznica światłowodowa do spawania, kompletna, wysuwna, 19", 1 U 12 SC-DX (plast/cer) MM OM3 (turkusowy)</t>
  </si>
  <si>
    <t>GigaLine, przełącznica światłowodowa do spawania, kompletna, wysuwna, 19'', 1 U 24 E2000 compact (plast/cer) SM (niebieski)</t>
  </si>
  <si>
    <t>GigaLine, przełącznica światłowodowa do spawania, kompletna, wysuwna, 19'', 1 U 24 E2000 compact APC (plast/cer) SM (zielony)</t>
  </si>
  <si>
    <t>GigaLine kabel krosowy światłowodowy typu breakout LCDX/LCDX MM G50 OM4 1.0m</t>
  </si>
  <si>
    <t>GigaLine kabel krosowy światłowodowy typu breakout LCDX/LCDX MM G50 OM4 2.0m</t>
  </si>
  <si>
    <t>GigaLine kabel krosowy światłowodowy typu breakout LCDX/LCDX MM G50 OM4 3.0m</t>
  </si>
  <si>
    <t>GigaLine kabel krosowy światłowodowy typu breakout LCDX/LCDX MM G50 OM4 5.0m</t>
  </si>
  <si>
    <t>GigaLine kabel krosowy światłowodowy typu breakout LCDX/LCDX MM G50 OM4 10.0m</t>
  </si>
  <si>
    <t>GigaLine kabel krosowy światłowodowy typu breakout E2000/E2000 APC SM J9 OS2 1.0m</t>
  </si>
  <si>
    <t>GigaLine kabel krosowy LCD UNIBOOT HD-LCD UNIBOOT-HD 2J9/125 OS2 1.0 żółty</t>
  </si>
  <si>
    <t>GigaLine kabel krosowy LCD UNIBOOT HD-LCD UNIBOOT-HD 2J9/125 OS2 2.0 żółty</t>
  </si>
  <si>
    <t>GigaLine kabel krosowy LCD UNIBOOT HD-LCD UNIBOOT-HD 2J9/125 OS2 3.0 żółty</t>
  </si>
  <si>
    <t>GigaLine kabel krosowy LCD UNIBOOT HD-LCD UNIBOOT-HD 2J9/125 OS2 5.0 żółty</t>
  </si>
  <si>
    <t>GigaLine kabel krosowy LCD UNIBOOT HD-LCD UNIBOOT-HD 2J9/125 OS2 10.0 żółty</t>
  </si>
  <si>
    <t>GigaLine kabel krosowy LCD UNIBOOT HD-LCD UNIBOOT-HD 2G50/125 OM3 1.0 fiolet</t>
  </si>
  <si>
    <t>GigaLine kabel krosowy LCD UNIBOOT HD-LCD UNIBOOT-HD 2G50/125 OM3 2.0 fiolet</t>
  </si>
  <si>
    <t>GigaLine kabel krosowy LCD UNIBOOT HD-LCD UNIBOOT-HD 2G50/125 OM3 3.0 fiolet</t>
  </si>
  <si>
    <t>GigaLine kabel krosowy LCD UNIBOOT HD-LCD UNIBOOT-HD 2G50/125 OM3 5.0 fiolet</t>
  </si>
  <si>
    <t>GigaLine kabel krosowy LCD UNIBOOT HD-LCD UNIBOOT-HD 2G50/125 OM3 10.0 fiolet</t>
  </si>
  <si>
    <t>GigaLine kabel krosowy LCD UNIBOOT HD-LCD UNIBOOT-HD 2G50/125 OM4 1.0 fiolet</t>
  </si>
  <si>
    <t>GigaLine kabel krosowy LCD UNIBOOT HD-LCD UNIBOOT-HD 2G50/125 OM4 2.0 fiolet</t>
  </si>
  <si>
    <t>GigaLine kabel krosowy LCD UNIBOOT HD-LCD UNIBOOT-HD 2G50/125 OM4 3.0 fiolet</t>
  </si>
  <si>
    <t>GigaLine kabel krosowy LCD UNIBOOT HD-LCD UNIBOOT-HD 2G50/125 OM4 5.0 fiolet</t>
  </si>
  <si>
    <t>GigaLine kabel krosowy LCD UNIBOOT HD-LCD UNIBOOT-HD 2G50/125 OM4 10.0 fiolet</t>
  </si>
  <si>
    <t>DClink, panel 19", 1U, czarny, prosty, wersja zamknięta, do instalacji 12 modułów 7/3WU, 8 modułów o wysokości 3.5WU lub 4 modułów o wysokości 7WU</t>
  </si>
  <si>
    <t>DClink, 19" półka zapasu dla 6 kabli typu trunk, 12 przepustów PG, aluminiowa</t>
  </si>
  <si>
    <t>DClink, rozdzielacz tub (lewy) do mocowania na szufladach zapasu kabla</t>
  </si>
  <si>
    <t>DClink, zaślepka 7/3 WU, czarna</t>
  </si>
  <si>
    <t>DClink, zaślepka 7 WU, czarna</t>
  </si>
  <si>
    <t>DClink, pole znakowania dla zaślepek 3.5WU, zawiera papier i zaślepkę: 8mm, długość: 95mm, 5 sztuk</t>
  </si>
  <si>
    <t>DClink, narzędzie do wysuwania kaset</t>
  </si>
  <si>
    <t>GigaLine DClink kaseta OS2 3xLC quad-1xMTP 7/3 WU, przekrosowane X - X (KBG00006)</t>
  </si>
  <si>
    <t>GigaLine DClink kaseta OS2 3xLC quad-1xMTP 7/3 WU, proste 1:1 (KBG00009)</t>
  </si>
  <si>
    <t>GigaLine DClink kaseta OM3 3xLC quad-1xMTP 7/3 WU, przekrosowane: X-X (KBG00006)</t>
  </si>
  <si>
    <t>GigaLine DClink kaseta OM3 3xLC quad-1xMTP 7/3 WU, proste: 1:1 (KBG00009)</t>
  </si>
  <si>
    <t>GigaLine DClink kaseta OM4 3xLC quad-1xMTP 7/3 WU, przekrosowane: X-X (KBG00006)</t>
  </si>
  <si>
    <t>GigaLine DClink kaseta OM4 3xLC quad-1xMTP 7/3 WU, proste: 1:1 (KBG00009)</t>
  </si>
  <si>
    <t>GigaLine DClink kaseta OM3 3xLC quad-1xMTP 3.5 WU, przekrosowane: X-X (KBG00006)</t>
  </si>
  <si>
    <t>GigaLine DClink kaseta OM3 3xLC quad-1xMTP 3.5 WU, proste: 1:1 (KBG00009)</t>
  </si>
  <si>
    <t>GigaLine DClink kaseta OM3 6xLC quad-2xMTP 7 WU, przekrosowane: X - X (KBG00006)</t>
  </si>
  <si>
    <t>GigaLine DClink kaseta OM3 6xLC quad-2xMTP 7 WU, proste: 1:1 (KBG00009)</t>
  </si>
  <si>
    <t>GigaLine DClink kaseta OS2 9xLC quad-3xMTP 7 WU, przekrosowane: X - X (KBG00006)</t>
  </si>
  <si>
    <t>GigaLine DClink kaseta OS2 9xLC quad-3xMTP 7 WU, proste: 1:1 (KBG00009)</t>
  </si>
  <si>
    <t>GigaLine DClink kaseta OM3 9xLC quad-3xMTP 7 WU, przekrosowane: X - X (KBG00006)</t>
  </si>
  <si>
    <t>GigaLine DClink kaseta OM3 9xLC quad-3xMTP 7 WU, proste: 1:1 (KBG00009)</t>
  </si>
  <si>
    <t>GigaLine DClink kaseta OM4 9xLC quad-3xMTP 7 WU, przekrosowane: X - X (KBG00006)</t>
  </si>
  <si>
    <t>GigaLine DClink kaseta OM4 9xLC quad-3xMTP 7 WU, proste: 1:1 (KBG00009)</t>
  </si>
  <si>
    <t xml:space="preserve">GigaLine DClink OS2 3xLC quad/PC 3.5WU, połączenie przygotowane fabrycznie, 10 m </t>
  </si>
  <si>
    <t xml:space="preserve">GigaLine DClink OM3 3xLC quad/PC 3.5WU, połączenie przygotowane fabrycznie, 10 m </t>
  </si>
  <si>
    <t xml:space="preserve">GigaLine DClink OM4 3xLC quad/PC 3.5WU, połączenie przygotowane fabrycznie, 10 m </t>
  </si>
  <si>
    <t xml:space="preserve">GigaLine DClink OS2 6xLC quad/PC 7WU, połączenie przygotowane fabrycznie, 10 m </t>
  </si>
  <si>
    <t xml:space="preserve">GigaLine DClink OM3 6xLC quad/PC 7WU, połączenie przygotowane fabrycznie, 10 m </t>
  </si>
  <si>
    <t xml:space="preserve">GigaLine DClink OM4 6xLC quad/PC 7WU, połączenie przygotowane fabrycznie, 10 m </t>
  </si>
  <si>
    <t>GigaLine DClink kaseta OM3 8x MTP 3.5 WU</t>
  </si>
  <si>
    <t>GigaLine DClink kaseta OS2 6x MTP 7/3 WU</t>
  </si>
  <si>
    <t>GigaLine DClink kaseta OM3 6x MTP 7/3 WU</t>
  </si>
  <si>
    <t>GigaLine DClink kaseta OM4 6x MTP 7/3 WU</t>
  </si>
  <si>
    <t>GigaLine DClink kaseta do spawania, z pigtailami i kasetą, OS2 3x LC quad 7 WU</t>
  </si>
  <si>
    <t>GigaLine DClink kaseta do spawania, z pigtailami i kasetą, OM3 3x LC quad 7 WU</t>
  </si>
  <si>
    <t>GigaLine DClink kaseta do spawania, z pigtailami i kasetą, OM4 3x LC quad 7 WU</t>
  </si>
  <si>
    <t>GigaLine DClink kaseta do spawania, z pigtailami i kasetą, OS2 6x LC quad 7 WU</t>
  </si>
  <si>
    <t>GigaLine DClink kaseta do spawania, z pigtailami i kasetą, OM3 6x LC quad 7 WU</t>
  </si>
  <si>
    <t>GigaLine DClink kaseta do spawania, z pigtailami i kasetą, OM4 6x LC quad 7 WU</t>
  </si>
  <si>
    <t>GigaLine fanout 12 OS2 4 LC duplex - 1 MTP/f 1:1 prosty, 2.0m</t>
  </si>
  <si>
    <t>GigaLine fanout 12 OM3 4 LC duplex - 1 MTP/f 1:1 prosty, 2.0m</t>
  </si>
  <si>
    <t>GigaLine fanout 12 OM4 4 LC duplex - 1 MTP/f 1:1 prosty, 2.0m</t>
  </si>
  <si>
    <t>GigaLine fanout 12 OS2 4 LC duplex - 1 MTP/f x-x przekrosowany, 2.0m</t>
  </si>
  <si>
    <t>GigaLine fanout 12 OM3 4 LC duplex - 1 MTP/f x-x przekrosowany, 2.0m</t>
  </si>
  <si>
    <t>GigaLine fanout 12 OM4 4 LC duplex - 1 MTP/f x-x przekrosowany, 2.0m</t>
  </si>
  <si>
    <t>GigaLine fanout 12 OS2 6 LC duplex - 1 MTP/f 1:1 prosty, 2.0m</t>
  </si>
  <si>
    <t>GigaLine fanout 12 OM3 6 LC duplex - 1 MTP/f 1:1 prosty, 2.0m</t>
  </si>
  <si>
    <t>GigaLine fanout 12 OM4 6 LC duplex - 1 MTP/f 1:1 prosty, 2.0m</t>
  </si>
  <si>
    <t>GigaLine fanout 12 OS2 6 LC duplex - 1 MTP/f x-x przekrosowany, 2.0m</t>
  </si>
  <si>
    <t>GigaLine fanout 12 OM3 6 LC duplex - 1 MTP/f x-x przekrosowany, 2.0m</t>
  </si>
  <si>
    <t>GigaLine fanout 12 OM4 6 LC duplex - 1 MTP/f x-x przekrosowany, 2.0m</t>
  </si>
  <si>
    <t>GigaLine patchcord OS2 1MTP-1MTP I-F(ZN)H 1x12, 2.0m</t>
  </si>
  <si>
    <t>GigaLine patchcord OM3 1MTP-1MTP I-F(ZN)H 1x12, 2.0m</t>
  </si>
  <si>
    <t>GigaLine patchcord OM4 1MTP-1MTP I-F(ZN)H 1x12, 2.0m</t>
  </si>
  <si>
    <t>GigaLine patchcord OS2 1MTP-1MTP I-F(ZN)HH 2x12, 2.0m</t>
  </si>
  <si>
    <t>GigaLine patchcord OM3 1MTP-1MTP I-F(ZN)HH 2x12, 2.0m</t>
  </si>
  <si>
    <t>GigaLine patchcord OM4 1MTP-1MTP I-F(ZN)HH 2x12, 2.0m</t>
  </si>
  <si>
    <t>GigaLine TrunkHQ OS2 1MTP/m-1MTP/m I-F(ZN)H(ZN)H 1x12, 10.0m, TIA-568-B.1-7 typ B</t>
  </si>
  <si>
    <t>GigaLine TrunkHQ OM3 1MTP/m-1MTP/m I-F(ZN)H(ZN)H 1x12, 10.0m, TIA-568-B.1-7 typ B</t>
  </si>
  <si>
    <t>GigaLine TrunkHQ OM4 1MTP/m-1MTP/m I-F(ZN)H(ZN)H 1x12, 10.0m, TIA-568-B.1-7 typ B</t>
  </si>
  <si>
    <t>GigaLine TrunkHQ OS2 2MTP/m-2MTP/m I-F(ZN)HH 2x12, 10.0m, TIA-568-B.1-7 typ B</t>
  </si>
  <si>
    <t>GigaLine TrunkHQ OM3 2MTP/m-2MTP/m I-F(ZN)HH 2x12, 10.0m, TIA-568-B.1-7 typ B</t>
  </si>
  <si>
    <t>GigaLine TrunkHQ OM4 2MTP/m-2MTP/m I-F(ZN)HH 2x12, 10.0m, TIA-568-B.1-7 typ B</t>
  </si>
  <si>
    <t>GigaLine TrunkHQ OS2 8MTP/m-8MTP/m I-F(ZN)H(ZN)H 8x12, 10.0m, TIA-568-B.1-7 typ B</t>
  </si>
  <si>
    <t>GigaLine TrunkHQ OM3 8MTP/m-8MTP/m I-F(ZN)H(ZN)H 8x12, 10.0m, TIA-568-B.1-7 typ B</t>
  </si>
  <si>
    <t>GigaLine TrunkHQ OM4 8MTP/m-8MTP/m I-F(ZN)H(ZN)H 8x12, 10.0m, TIA-568-B.1-7 typ B</t>
  </si>
  <si>
    <t>VarioLine CP6-B punkt konsolidacyjny obudowa typ B dla 6 modułów</t>
  </si>
  <si>
    <t>VarioLine CP6-B pokrywa ochronna ze szczotką na 6-portowy punkt konsolidacyjny typu B</t>
  </si>
  <si>
    <t>VarioLine CPL6-B modularny przedni panel do obudowy CP6 typ B dla 6 modułów VarioKeystone</t>
  </si>
  <si>
    <t>VarioLine CPL6-B modularny przedni panel do obudowy CP6 typ B dla 6 modułów MC45 Keystone</t>
  </si>
  <si>
    <t>VarioLine CPL6-B modularny przedni panel do obudowy CP6 typ B dla 6 modułów Eline</t>
  </si>
  <si>
    <t>VarioLine CP6-B punkt konsolidacyjny obudowa typ B dla 12 modułów</t>
  </si>
  <si>
    <t>VarioLine CP12-B pokrywa ochronna ze szczotką na 12-portowy punkt konsolidacyjny typu B</t>
  </si>
  <si>
    <t>VarioLine CPL12-B modularny panel do obudowy CP typ B dla 12 modułów VarioKeystone</t>
  </si>
  <si>
    <t>VarioLine CPL12-B modularny przedni panel do obudowy CP12 typ B dla 12 modułów MC45 Keystone</t>
  </si>
  <si>
    <t>VarioLine CPL6-B modularny przedni panel do obudowy CP6 typ B dla 12 modułów Eline</t>
  </si>
  <si>
    <t>VarioLine UF nośnik podłogowy pod płytkę na adaptery TA2 Ackermann GES2,4,R4,R6</t>
  </si>
  <si>
    <t>VarioLine UF nośnik podłogowy pod płytkę na adaptery TA3 Ackermann GES9,R7,R9</t>
  </si>
  <si>
    <t>VarioLine UF nośnik podłogowy pod płytkę na adaptery TEK3 Electraplan</t>
  </si>
  <si>
    <t>VarioLine UF nośnik podłogowy pod płytkę na adaptery TEV3 Electraplan</t>
  </si>
  <si>
    <t>VarioLine UF płytka podłogowa na adaptery AP3 VarioKeystone</t>
  </si>
  <si>
    <t>VarioLine UF płytka podłogowa na adaptery AP3 Keystone/GG45</t>
  </si>
  <si>
    <t>VarioLine UF płytka podłogowa na adaptery AP3 Eline</t>
  </si>
  <si>
    <t>VarioLine UF płytka podłogowa na adaptery AP4-SCD dla 4 SC-DX adapterów</t>
  </si>
  <si>
    <t>VarioLine UF płytka podłogowa na adaptery AP4-LCD dla 4 LC-DX adapterów</t>
  </si>
  <si>
    <t>VarioLine UF zaślepki podłogowe BP-T</t>
  </si>
  <si>
    <t>VarioLine UF wspornik podłogowy do kabla K1</t>
  </si>
  <si>
    <t>VarioLine UF wspornik podłogowy do kabla K2</t>
  </si>
  <si>
    <t>VarioLine UF-TA2 3VK puszka podłogowa wewnętrzna dla Ackermann GES2,4,6,R4,R6 pasujący do montażu 6 modułów VarioKeystone; blacha stalowa malowana proszkowo, czarna, RAL 9005</t>
  </si>
  <si>
    <t>VarioLine UF-TA2 3VK nośnik podłogowy dla Ackermann GES9,R7,R9 pasujący do montażu 9 modułów VarioKeystone; blacha stalowa malowana proszkowo, czarna, RAL 9005</t>
  </si>
  <si>
    <t>VarioLine UF-TEV3 3VK nośnik podłogowy dla Electraplan VQ12, VR12, VR10 pasujący do montażu 9 modułów VarioKeystone; blacha stalowa malowana proszkowo, czarna, RAL 9005</t>
  </si>
  <si>
    <t>VarioLine UF-TEV2 3VK nośnik podłogowy dla Electraplan VQ12, VR12, VR10 pasujący do montażu 9 modułów VarioKeystone; blacha stalowa malowana proszkowo, czarna, RAL 9005</t>
  </si>
  <si>
    <t>VarioLine UF-TA2 3VK puszka podłogowa dla Ackermann GES2, 4,6,R4,R6 pasujący do montażu 6 modułów VarioKeystone; blacha stalowa malowana proszkowo, czarna, RAL 9005</t>
  </si>
  <si>
    <t>VarioLine UF-TA3 3VK puszka podłogowa dla Ackermann GES9,R7,R9 pasujący do montażu 9 modułów VarioKeystone; blacha stalowa malowana proszkowo, czarna, RAL 9005</t>
  </si>
  <si>
    <t>DClink, panel 19", 1U, czarny, prosty, do instalacji 8 modułów o wysokości 3.5WU lub 4 modułów o wysokości 7WU</t>
  </si>
  <si>
    <t>DClink, rama 19", 3U, czarna, do instalacji 24 modułów o wysokości 3.5WU lub 12 modułów o wysokości 7WU</t>
  </si>
  <si>
    <t>DClink, 19" półka zapasu kabli, 1U, czarna, do montażu pod ramą lub panelem</t>
  </si>
  <si>
    <t>DCLink, 19" organizer kablowy z wymiennym panelem frontowym, umożliwiający zastosowanie opasek rzepowych 10mm x 1000 mm</t>
  </si>
  <si>
    <t>DClink, pole znakowania 19" dla organizera kablowego, zawiera papier i zaślepki, szerokość: 30 mm, długość: 440mm, 5 sztuk</t>
  </si>
  <si>
    <t>DClink, naklejka znakowania 19" dla paneli 3U, zawiera papier i zaślepkę; szerokość: 8mm, długość: 440mm, 5 sztuk</t>
  </si>
  <si>
    <t>DClink, tylny wspornik kablowy do paneli DClink 1U i 3U, czarny</t>
  </si>
  <si>
    <t>DClink, zaślepka 3.5 WU, czarna</t>
  </si>
  <si>
    <t>MegaLine Dclink kaseta dla 6 modułów MC45 w formacie Eline, 3.5 WU, dla 6 pojedynczych kabli</t>
  </si>
  <si>
    <t>MegaLine DClink kaseta dla 6 modulów MC100 lub MC45 w formacie VarioKeystone, 7HP, dla 6 pojedynczych kabli</t>
  </si>
  <si>
    <t>MegaLine DClink kaseta dla 6 modulów MC45 w formacie Keystone, 7 WU, dla 6 pojedynczych kabli</t>
  </si>
  <si>
    <t>GigaLine DClink kaseta OS2 3xLC quad-1xMTP 3.5 WU, przekrosowane X - X (KBG00006)</t>
  </si>
  <si>
    <t>GigaLine DClink kaseta OS2 3xLC quad-1xMTP 3.5 WU, proste 1:1 (KBG00009)</t>
  </si>
  <si>
    <t>GigaLine DClink kaseta OM4 3xLC quad-1xMTP 3.5 WU, przekrosowane: X-X (KBG00006)</t>
  </si>
  <si>
    <t>GigaLine DClink kaseta OM4 3xLC quad-1xMTP 3.5 WU, proste: 1:1 (KBG00009)</t>
  </si>
  <si>
    <t>GigaLine DClink kaseta OS2 6xLC quad-2xMTP 7 WU, przekrosowane: X - X (KBG00006)</t>
  </si>
  <si>
    <t>GigaLine DClink kaseta OS2 6xLC quad-2xMTP 7 WU, proste: 1:1 (KBG00009)</t>
  </si>
  <si>
    <t>GigaLine DClink kaseta OM4 6xLC quad-2xMTP 7 WU, przekrosowane: X - X (KBG00006)</t>
  </si>
  <si>
    <t>GigaLine DClink kaseta OM4 6xLC quad-2xMTP 7 WU, proste: 1:1 (KBG00009)</t>
  </si>
  <si>
    <t>GigaLine DClink kaseta OS2 8x MTP 3.5 WU</t>
  </si>
  <si>
    <t>GigaLine DClink kaseta OM4 8x MTP 3.5 WU</t>
  </si>
  <si>
    <t>GigaLine, przełącznica światłowodowa do multipatchordów, ze zdejmowaną pokrywą górną, 19", 1U 6 SC-DX (plast/cer) SM (niebieski)</t>
  </si>
  <si>
    <t>GigaLine, przełącznica światłowodowa do multipatchordów, ze zdejmowaną pokrywą górną, 19", 1U 12SC-DX (plast/cer) SM (niebieski)</t>
  </si>
  <si>
    <t>GigaLine, przełącznica światłowodowa do multipatchordów, ze zdejmowaną pokrywą górną, 19", 1U 24 SC-DX (plast/cer) SM (niebieski)</t>
  </si>
  <si>
    <t>GigaLine, przełącznica światłowodowa do multipatchordów, ze zdejmowaną pokrywą górną, 19", 1U 6 SC-DX (plast/cer) MM OM2 (beżowy)</t>
  </si>
  <si>
    <t>GigaLine, przełącznica światłowodowa do multipatchordów, ze zdejmowaną pokrywą górną, 19", 1U 12 SC-DX (plast/cer) MM OM2 (beżowy)</t>
  </si>
  <si>
    <t>GigaLine, przełącznica światłowodowa do multipatchordów, ze zdejmowaną pokrywą górną, 19", 1U 24 SC-DX (plast/cer) MM OM2 (beżowy)</t>
  </si>
  <si>
    <t>GigaLine, przełącznica światłowodowa do multipatchordów, ze zdejmowaną pokrywą górną, 19", 1U 6 SC-DX (plast/cer) MM OM3 (turkusowy)</t>
  </si>
  <si>
    <t>GigaLine, przełącznica światłowodowa do multipatchordów, ze zdejmowaną pokrywą górną, 19", 1U 12 SC-DX (plast/cer) MM OM3 (turkusowy)</t>
  </si>
  <si>
    <t>GigaLine, przełącznica światłowodowa do multipatchordów, ze zdejmowaną pokrywą górną, 19", 1U 24 SC-DX (plast/cer) MM OM3 (turkusowy)</t>
  </si>
  <si>
    <t>GigaLine, przełącznica światłowodowa do multipatchordów, ze zdejmowaną pokrywą górną, 19", 1U 6 SC-DX (plast/cer) MM OM4 (fioletowy)</t>
  </si>
  <si>
    <t>GigaLine, przełącznica światłowodowa do multipatchordów, ze zdejmowaną pokrywą górną, 19", 1U 12 SC-DX (plast/cer) MM OM4 (fioletowy)</t>
  </si>
  <si>
    <t>GigaLine, przełącznica światłowodowa do multipatchordów, ze zdejmowaną pokrywą górną, 19", 1U 24 SC-DX (plast/cer) MM OM4 (fioletowy)</t>
  </si>
  <si>
    <t>GigaLine, przełącznica światłowodowa do multipatchordów, ze zdejmowaną pokrywą górną, 19", 1U 6 LC-DX (plast/cer) SM (niebieski)</t>
  </si>
  <si>
    <t>GigaLine, przełącznica światłowodowa do multipatchordów, ze zdejmowaną pokrywą górną, 19", 1U 12 LC-DX (plast/cer) SM (niebieski)</t>
  </si>
  <si>
    <t>GigaLine, przełącznica światłowodowa do multipatchordów, ze zdejmowaną pokrywą górną, 19", 1U 24 LC-DX (plast/cer) SM (niebieski)</t>
  </si>
  <si>
    <t>GigaLine, przełącznica światłowodowa do multipatchordów, ze zdejmowaną pokrywą górną, 19", 1U 6 LC-DX (plast/cer) MM OM2 (beżowy)</t>
  </si>
  <si>
    <t>GigaLine, przełącznica światłowodowa do multipatchordów, ze zdejmowaną pokrywą górną, 19", 1U 12 LC-DX (plast/cer) MM OM2 (beżowy)</t>
  </si>
  <si>
    <t>GigaLine, przełącznica światłowodowa do multipatchordów, ze zdejmowaną pokrywą górną, 19", 1U 24 LC-DX (plast/cer) MM OM2 (beżowy)</t>
  </si>
  <si>
    <t>GigaLine, przełącznica światłowodowa do multipatchordów, ze zdejmowaną pokrywą górną, 19", 1U 6 LC-DX (plast/cer) MM OM3 (turkusowy)</t>
  </si>
  <si>
    <t>GigaLine, przełącznica światłowodowa do multipatchordów, ze zdejmowaną pokrywą górną, 19", 1U 12 LC-DX (plast/cer) MM OM3 (turkusowy)</t>
  </si>
  <si>
    <t>GigaLine, przełącznica światłowodowa do multipatchordów, ze zdejmowaną pokrywą górną, 19", 1U 24 LC-DX (plast/cer) MM OM3 (turkusowy)</t>
  </si>
  <si>
    <t>GigaLine, przełącznica światłowodowa do multipatchordów, ze zdejmowaną pokrywą górną, 19", 1U 6 LC-DX (plast/cer) MM OM4 (fioletowy)</t>
  </si>
  <si>
    <t>GigaLine, przełącznica światłowodowa do multipatchordów, ze zdejmowaną pokrywą górną, 19", 1U 12 LC-DX (plast/cer) MM OM4 (fioletowy)</t>
  </si>
  <si>
    <t>GigaLine, przełącznica światłowodowa do multipatchordów, ze zdejmowaną pokrywą górną, 19", 1U 24 LC-DX (plast/cer) MM OM4 (fioletowy)</t>
  </si>
  <si>
    <t>GigaLine, przełącznica światłowodowa do multipatchordów, ze zdejmowaną pokrywą górną, 19", 1U 6 E2000 (plast/cer) SM (niebieski)</t>
  </si>
  <si>
    <t>GigaLine, przełącznica światłowodowa do multipatchordów, ze zdejmowaną pokrywą górną, 19", 1U 12 E2000 (plast/cer) SM (niebieski)</t>
  </si>
  <si>
    <t>GigaLine, przełącznica światłowodowa do multipatchordów, ze zdejmowaną pokrywą górną, 19", 1U 6 E2000 APC (plast/cer) SM (zielony)</t>
  </si>
  <si>
    <t>GigaLine, przełącznica światłowodowa do multipatchordów, ze zdejmowaną pokrywą górną, 19", 1U 12 E2000 APC (plast/cer) SM (zielony)</t>
  </si>
  <si>
    <t>GigaLine, przełącznica światłowodowa do multipatchordów, ze zdejmowaną pokrywą górną, 19", 1U 6 E2000 (plast/cer) MM OM2 (beżowy)</t>
  </si>
  <si>
    <t>GigaLine, przełącznica światłowodowa do multipatchordów, ze zdejmowaną pokrywą górną, 19", 1U 12 E2000 (plast/cer) MM OM2 (beżowy)</t>
  </si>
  <si>
    <t>GigaLine, przełącznica światłowodowa do multipatchordów, ze zdejmowaną pokrywą górną, 19", 1U 6 E2000 (plast/cer) MM OM3 (turkusowy)</t>
  </si>
  <si>
    <t>GigaLine, przełącznica światłowodowa do multipatchordów, ze zdejmowaną pokrywą górną, 19", 1U 12 E2000 (plast/cer) MM OM3 (turkusowy)</t>
  </si>
  <si>
    <t>GigaLine, przełącznica światłowodowa do multipatchordów, ze zdejmowaną pokrywą górną, 19", 1U 6 E2000 (plast/cer) MM OM4 (fioletowy)</t>
  </si>
  <si>
    <t>GigaLine, przełącznica światłowodowa do multipatchordów, ze zdejmowaną pokrywą górną, 19", 1U 12 E2000 (plast/cer) MM OM4 (fioletowy)</t>
  </si>
  <si>
    <t>GigaLine, przełącznica światłowodowa do multipatchordów, wysuwna, 19", 1U 6 SC-DX (plast/cer) SM (niebieski)</t>
  </si>
  <si>
    <t>GigaLine, przełącznica światłowodowa do multipatchordów, wysuwna, 19", 1U 12 SC-DX (plast/cer) SM (niebieski)</t>
  </si>
  <si>
    <t>GigaLine, przełącznica światłowodowa do multipatchordów, wysuwna, 19", 1U 24 SC-DX (plast/cer) SM (niebieski)</t>
  </si>
  <si>
    <t>GigaLine, przełącznica światłowodowa do multipatchordów, wysuwna, 19", 1U 6 SC-DX (plast/cer) MM OM2 (beżowy)</t>
  </si>
  <si>
    <t>GigaLine, przełącznica światłowodowa do multipatchordów, wysuwna, 19", 1U 12 SC-DX (plast/cer) MM OM2 (beżowy)</t>
  </si>
  <si>
    <t>GigaLine, przełącznica światłowodowa do multipatchordów, wysuwna, 19", 1U 24 SC-DX (plast/cer) MM OM2 (beżowy)</t>
  </si>
  <si>
    <t>GigaLine, przełącznica światłowodowa do multipatchordów, wysuwna, 19", 1U 6 SC-DX (plast/cer) MM OM3 (turkusowy)</t>
  </si>
  <si>
    <t>GigaLine, przełącznica światłowodowa do multipatchordów, wysuwna, 19", 1U 12 SC-DX (plast/cer) MM OM3 (turkusowy)</t>
  </si>
  <si>
    <t>GigaLine, przełącznica światłowodowa do multipatchordów, wysuwna, 19", 1U 24 SC-DX (plast/cer) MM OM3 (turkusowy)</t>
  </si>
  <si>
    <t>GigaLine, przełącznica światłowodowa do multipatchordów, wysuwna, 19", 1U 6 SC-DX (plast/cer) MM OM4 (fioletowy)</t>
  </si>
  <si>
    <t>GigaLine, przełącznica światłowodowa do multipatchordów, wysuwna, 19", 1U 12 SC-DX (plast/cer) MM OM4 (fioletowy)</t>
  </si>
  <si>
    <t>GigaLine, przełącznica światłowodowa do multipatchordów, wysuwna, 19", 1U 24 SC-DX (plast/cer) MM OM4 (fioletowy)</t>
  </si>
  <si>
    <t>GigaLine, przełącznica światłowodowa do multipatchordów, wysuwna, 19", 1U 6 LC-DX (plast/cer) SM (niebieski)</t>
  </si>
  <si>
    <t>GigaLine, przełącznica światłowodowa do multipatchordów, wysuwna, 19", 1U 24 LC-DX (plast/cer) SM (niebieski)</t>
  </si>
  <si>
    <t>GigaLine, przełącznica światłowodowa do multipatchordów, wysuwna, 19", 1U 6 LC-DX (plast/cer) MM OM2 (beżowy)</t>
  </si>
  <si>
    <t>GigaLine, przełącznica światłowodowa do multipatchordów, wysuwna, 19", 1U 12 LC-DX (plast/cer) MM OM2 (beżowy)</t>
  </si>
  <si>
    <t>GigaLine, przełącznica światłowodowa do multipatchordów, wysuwna, 19", 1U 24 LC-DX (plast/cer) MM OM2 (beżowy)</t>
  </si>
  <si>
    <t>GigaLine, przełącznica światłowodowa do multipatchordów, wysuwna, 19", 1U 6 LC-DX (plast/cer) MM OM3 (turkusowy)</t>
  </si>
  <si>
    <t>GigaLine, przełącznica światłowodowa do multipatchordów, wysuwna, 19", 1U 12 LC-DX (plast/cer) MM OM3 (turkusowy)</t>
  </si>
  <si>
    <t>GigaLine, przełącznica światłowodowa do multipatchordów, wysuwna, 19", 1U 24 LC-DX (plast/cer) MM OM3 (turkusowy)</t>
  </si>
  <si>
    <t>GigaLine, przełącznica światłowodowa do multipatchordów, wysuwna, 19", 1U 6 LC-DX (plast/cer) MM OM4 (fioletowy)</t>
  </si>
  <si>
    <t>GigaLine, przełącznica światłowodowa do multipatchordów, wysuwna, 19", 1U 12 LC-DX (plast/cer) MM OM4 (fioletowy)</t>
  </si>
  <si>
    <t>GigaLine, przełącznica światłowodowa do multipatchordów, wysuwna, 19", 1U 24 LC-DX (plast/cer) MM OM4 (fioletowy)</t>
  </si>
  <si>
    <t>GigaLine, przełącznica światłowodowa do multipatchordów, wysuwna, 19", 1U 6 E2000 compact (plast/cer) SM (niebieski)</t>
  </si>
  <si>
    <t>GigaLine, przełącznica światłowodowa do multipatchordów, wysuwna, 19", 1U 12 E2000 compact (plast/cer) SM (niebieski)</t>
  </si>
  <si>
    <t>GigaLine, przełącznica światłowodowa do multipatchordów, wysuwna, 19", 1U 6 E2000 APC compact (plast/cer) SM (niebieski)</t>
  </si>
  <si>
    <t>GigaLine, przełącznica światłowodowa do multipatchordów, wysuwna, 19", 1U 12 E2000 APC compact (plast/cer) SM (niebieski)</t>
  </si>
  <si>
    <t>GigaLine, przełącznica światłowodowa do multipatchordów, wysuwna, 19", 1U 6 E2000 compact (plast/cer) MM OM2 (beżowy)</t>
  </si>
  <si>
    <t>GigaLine, przełącznica światłowodowa do multipatchordów, wysuwna, 19", 1U 12 E2000 compact (plast/cer) MM OM2 (beżowy)</t>
  </si>
  <si>
    <t>GigaLine, przełącznica światłowodowa do multipatchordów, wysuwna, 19", 1U 6 E2000 compact (plast/cer) MM OM3 (turkusowy)</t>
  </si>
  <si>
    <t>GigaLine, przełącznica światłowodowa do multipatchordów, wysuwna, 19", 1U 12 E2000 compact (plast/cer) MM OM3 (turkusowy)</t>
  </si>
  <si>
    <t>GigaLine, przełącznica światłowodowa do multipatchordów, wysuwna, 19", 1U 6 E2000 compact (plast/cer) MM OM4 (fioletowy)</t>
  </si>
  <si>
    <t>GigaLine, przełącznica światłowodowa do multipatchordów, wysuwna, 19", 1U 12 E2000 compact (plast/cer) MM OM4 (fioletowy)</t>
  </si>
  <si>
    <t>GigaLine, przełącznica światłowodowa do spawania, kompletna, ze zdejmowaną pokrywa górną, 19", 1 U 6 SC-DX (plast/cer) SM (niebieski)</t>
  </si>
  <si>
    <t>GigaLine, przełącznica światłowodowa do spawania, kompletna, ze zdejmowaną pokrywa górną, 19", 1 U 12 SC-DX (plast/cer) SM (niebieski)</t>
  </si>
  <si>
    <t>GigaLine, przełącznica światłowodowa do spawania, kompletna, ze zdejmowaną pokrywa górną, 19", 1 U 24 SC-DX (plast/cer) SM (niebieski)</t>
  </si>
  <si>
    <t>GigaLine, przełącznica światłowodowa do spawania, kompletna, ze zdejmowaną pokrywa górną, 19", 1 U 6 SC-DX (plast/cer) MM OM2 (beżowy)</t>
  </si>
  <si>
    <t>GigaLine, przełącznica światłowodowa do spawania, kompletna, ze zdejmowaną pokrywa górną, 19", 1 U 12 SC-DX (plast/cer) MM OM2 (beżowy)</t>
  </si>
  <si>
    <t>GigaLine, przełącznica światłowodowa do spawania, kompletna, ze zdejmowaną pokrywa górną, 19", 1 U 24 SC-DX (plast/cer) MM OM2 (beżowy)</t>
  </si>
  <si>
    <t>GigaLine, przełącznica światłowodowa do spawania, kompletna, ze zdejmowaną pokrywa górną, 19", 1 U 6 SC-DX (plast/cer) MM OM3 (turkusowy)</t>
  </si>
  <si>
    <t>GigaLine, przełącznica światłowodowa do spawania, kompletna, ze zdejmowaną pokrywa górną, 19", 1 U 12 SC-DX (plast/cer) MM OM3 (turkusowy)</t>
  </si>
  <si>
    <t>GigaLine, przełącznica światłowodowa do spawania, kompletna, ze zdejmowaną pokrywa górną, 19", 1 U 24 SC-DX (plast/cer) MM OM3 (turkusowy)</t>
  </si>
  <si>
    <t>GigaLine, przełącznica światłowodowa do spawania, kompletna, ze zdejmowaną pokrywa górną, 19", 1 U 6 SC-DX (plast/cer) MM OM4 (fioletowy)</t>
  </si>
  <si>
    <t>GigaLine, przełącznica światłowodowa do spawania, kompletna, ze zdejmowaną pokrywa górną, 19", 1 U 12 SC-DX (plast/cer) MM OM4 (fioletowy)</t>
  </si>
  <si>
    <t>GigaLine, przełącznica światłowodowa do spawania, kompletna, ze zdejmowaną pokrywa górną, 19", 1 U 24 SC-DX (plast/cer) MM OM4 (fioletowy)</t>
  </si>
  <si>
    <t>GigaLine, przełącznica światłowodowa do spawania, kompletna, ze zdejmowaną pokrywa górną, 19", 1 U 6 LC-DX (plast/cer) SM (niebieski)</t>
  </si>
  <si>
    <t>GigaLine, przełącznica światłowodowa do spawania, kompletna, ze zdejmowaną pokrywa górną, 19", 1 U 12 LC-DX (plast/cer) SM (niebieski)</t>
  </si>
  <si>
    <t>GigaLine, przełącznica światłowodowa do spawania, kompletna, ze zdejmowaną pokrywa górną, 19", 1 U 24 LC-DX (plast/cer) SM (niebieski)</t>
  </si>
  <si>
    <t>GigaLine, przełącznica światłowodowa do spawania, kompletna, ze zdejmowaną pokrywa górną, 19", 1 U 6 LC-DX (plast/cer) MM OM2 (beżowy)</t>
  </si>
  <si>
    <t>GigaLine, przełącznica światłowodowa do spawania, kompletna, ze zdejmowaną pokrywa górną, 19", 1 U 12 LC-DX (plast/cer) MM OM2 (beżowy)</t>
  </si>
  <si>
    <t>GigaLine, przełącznica światłowodowa do spawania, kompletna, ze zdejmowaną pokrywa górną, 19", 1 U 24 LC-DX (plast/cer) MM OM2 (beżowy)</t>
  </si>
  <si>
    <t>GigaLine, przełącznica światłowodowa do spawania, kompletna, ze zdejmowaną pokrywa górną, 19", 1 U 6 LC-DX (plast/cer) MM OM3 (turkusowy)</t>
  </si>
  <si>
    <t>GigaLine, przełącznica światłowodowa do spawania, kompletna, ze zdejmowaną pokrywa górną, 19", 1 U 12 LC-DX (plast/cer) MM OM3 (turkusowy)</t>
  </si>
  <si>
    <t>GigaLine, przełącznica światłowodowa do spawania, kompletna, ze zdejmowaną pokrywa górną, 19", 1 U 24 LC-DX (plast/cer) MM OM3 (turkusowy)</t>
  </si>
  <si>
    <t>GigaLine, przełącznica światłowodowa do spawania, kompletna, ze zdejmowaną pokrywa górną, 19", 1 U 6 LC-DX (plast/cer) MM OM4 (fioletowy)</t>
  </si>
  <si>
    <t>GigaLine, przełącznica światłowodowa do spawania, kompletna, ze zdejmowaną pokrywa górną, 19", 1 U 12 LC-DX (plast/cer) MM OM4 (fioletowy)</t>
  </si>
  <si>
    <t>GigaLine, przełącznica światłowodowa do spawania, kompletna, ze zdejmowaną pokrywa górną, 19", 1 U 24 LC-DX (plast/cer) MM OM4 (fioletowy)</t>
  </si>
  <si>
    <t>GigaLine, przełącznica światłowodowa do spawania, kompletna, ze zdejmowaną pokrywa górną, 19'', 1 U 6 E2000 compact (plast/cer) SM (niebieski)</t>
  </si>
  <si>
    <t>GigaLine, przełącznica światłowodowa do spawania, kompletna, ze zdejmowaną pokrywa górną, 19'', 1 U 12 E2000 compact (plast/cer) SM (niebieski)</t>
  </si>
  <si>
    <t>GigaLine, przełącznica światłowodowa do spawania, kompletna, ze zdejmowaną pokrywa górną, 19'', 1 U 6 E2000 compact APC (plast/cer) SM (zielony)</t>
  </si>
  <si>
    <t>GigaLine, przełącznica światłowodowa do spawania, kompletna, ze zdejmowaną pokrywa górną, 19'', 1 U 12 E2000 compact APC (plast/cer) SM (zielony)</t>
  </si>
  <si>
    <t>GigaLine, przełącznica światłowodowa do spawania, kompletna, ze zdejmowaną pokrywa górną, 19'', 1 U 6 E2000 compact (plast/cer) MM, OM2 (beżowy)</t>
  </si>
  <si>
    <t>GigaLine, przełącznica światłowodowa do spawania, kompletna, ze zdejmowaną pokrywa górną, 19'', 1 U 12 E2000 compact (plast/cer) MM, OM2 (beżowy)</t>
  </si>
  <si>
    <t>GigaLine, przełącznica światłowodowa do spawania, kompletna, ze zdejmowaną pokrywa górną, 19'', 1 U 12 E2000 compact (plast/cer) MM, OM3 (turkusowy)</t>
  </si>
  <si>
    <t>GigaLine, przełącznica światłowodowa do spawania, kompletna, ze zdejmowaną pokrywa górną, 19'', 1 U 6 E2000 compact (plast/cer) MM, OM4 (fioletowy)</t>
  </si>
  <si>
    <t>GigaLine, przełącznica światłowodowa do spawania, kompletna, ze zdejmowaną pokrywa górną, 19'', 1 U 12 E2000 compact (plast/cer) MM, OM4 (fioletowy)</t>
  </si>
  <si>
    <t>GigaLine, przełącznica światłowodowa do spawania, kompletna, wysuwna, 19", 1 U 6 SC-DX (plast/cer) SM (niebieski)</t>
  </si>
  <si>
    <t>GigaLine, przełącznica światłowodowa do spawania, kompletna, wysuwna, 19", 1 U 12 SC-DX (plast/cer) SM (niebieski)</t>
  </si>
  <si>
    <t>GigaLine, przełącznica światłowodowa do spawania, kompletna, wysuwna, 19", 1 U 24 SC-DX (plast/cer) SM (niebieski)</t>
  </si>
  <si>
    <t>GigaLine, przełącznica światłowodowa do spawania, kompletna, wysuwna, 19", 1 U 6 SC-DX (plast/cer) MM OM2 (beżowy)</t>
  </si>
  <si>
    <t>GigaLine, przełącznica światłowodowa do spawania, kompletna, wysuwna, 19", 1 U 12 SC-DX (plast/cer) MM OM2 (beżowy)</t>
  </si>
  <si>
    <t>GigaLine, przełącznica światłowodowa do spawania, kompletna, wysuwna, 19", 1 U 24 SC-DX (plast/cer) MM OM2 (beżowy)</t>
  </si>
  <si>
    <t>GigaLine, przełącznica światłowodowa do spawania, kompletna, wysuwna, 19", 1 U 6 SC-DX (plast/cer) MM OM3 (turkusowy)</t>
  </si>
  <si>
    <t>GigaLine, przełącznica światłowodowa do spawania, kompletna, wysuwna, 19", 1 U 24 SC-DX (plast/cer) MM OM3 (turkusowy)</t>
  </si>
  <si>
    <t>GigaLine, przełącznica światłowodowa do spawania, kompletna, wysuwna, 19", 1 U 6 SC-DX (plast/cer) MM OM4 (fioletowy)</t>
  </si>
  <si>
    <t>GigaLine, przełącznica światłowodowa do spawania, kompletna, wysuwna, 19", 1 U 12 SC-DX (plast/cer) MM OM4 (fioletowy)</t>
  </si>
  <si>
    <t>GigaLine, przełącznica światłowodowa do spawania, kompletna, wysuwna, 19", 1 U 24 SC-DX (plast/cer) MM OM4 (fioletowy)</t>
  </si>
  <si>
    <t>GigaLine, przełącznica światłowodowa do spawania, kompletna, wysuwna, 19", 1 U 6 LC-DX (plast/cer) SM (niebieski)</t>
  </si>
  <si>
    <t>GigaLine, przełącznica światłowodowa do spawania, kompletna, wysuwna, 19", 1 U 12 LC-DX (plast/cer) SM (niebieski)</t>
  </si>
  <si>
    <t>GigaLine, przełącznica światłowodowa do spawania, kompletna, wysuwna, 19", 1 U 24 LC-DX (plast/cer) SM (niebieski)</t>
  </si>
  <si>
    <t>GigaLine, przełącznica światłowodowa do spawania, kompletna, wysuwna, 19", 1 U 6 LC-DX (plast/cer) MM OM2 (beżowy)</t>
  </si>
  <si>
    <t>GigaLine, przełącznica światłowodowa do spawania, kompletna, wysuwna, 19", 1 U 12 LC-DX (plast/cer) MM OM2 (beżowy)</t>
  </si>
  <si>
    <t>GigaLine, przełącznica światłowodowa do spawania, kompletna, wysuwna, 19", 1 U 24 LC-DX (plast/cer) MM OM2 (beżowy)</t>
  </si>
  <si>
    <t>GigaLine, przełącznica światłowodowa do spawania, kompletna, wysuwna, 19", 1 U 6 LC-DX (plast/cer) MM OM3 (turkusowy)</t>
  </si>
  <si>
    <t>GigaLine, przełącznica światłowodowa do spawania, kompletna, wysuwna, 19", 1 U 12 LC-DX (plast/cer) MM OM3 (turkusowy)</t>
  </si>
  <si>
    <t>GigaLine, przełącznica światłowodowa do spawania, kompletna, wysuwna, 19", 1 U 24 LC-DX (plast/cer) MM OM3 (turkusowy)</t>
  </si>
  <si>
    <t>GigaLine, przełącznica światłowodowa do spawania, kompletna, wysuwna, 19", 1 U 6 LC-DX (plast/cer) MM OM4 (fioletowy)</t>
  </si>
  <si>
    <t>GigaLine, przełącznica światłowodowa do spawania, kompletna, wysuwna, 19", 1 U 12 LC-DX (plast/cer) MM OM4 (fioletowy)</t>
  </si>
  <si>
    <t>GigaLine, przełącznica światłowodowa do spawania, kompletna, wysuwna, 19", 1 U 24 LC-DX (plast/cer) MM OM4 (fioletowy)</t>
  </si>
  <si>
    <t>GigaLine, przełącznica światłowodowa do spawania, kompletna, wysuwna, 19'', 1 U 12 E2000 compact (plast/cer) SM (niebieski)</t>
  </si>
  <si>
    <t>GigaLine, przełącznica światłowodowa do spawania, kompletna, wysuwna, 19'', 1 U 12 E2000 compact APC (plast/cer) SM (zielony)</t>
  </si>
  <si>
    <t>GigaLine, przełącznica światłowodowa do spawania, kompletna, wysuwna, 19'', 1 U 12 E2000 compact (plast/cer) MM, OM2 (beżowy)</t>
  </si>
  <si>
    <t>GigaLine, przełącznica światłowodowa do spawania, kompletna, wysuwna, 19'', 1 U 24 E2000 compact (plast/cer) MM, OM2 (beżowy)</t>
  </si>
  <si>
    <t>GigaLine, przełącznica światłowodowa do spawania, kompletna, wysuwna, 19'', 1 U 12 E2000 compact (plast/cer) MM, OM3 (turkusowy)</t>
  </si>
  <si>
    <t>GigaLine, przełącznica światłowodowa do spawania, kompletna, wysuwna, 19'', 1 U 24 E2000 compact (plast/cer) MM, OM3 (turkusowy)</t>
  </si>
  <si>
    <t>GigaLine, przełącznica światłowodowa do spawania, kompletna, wysuwna, 19'', 1 U 12 E2000 compact (plast/cer) MM, OM4 (fioletowy)</t>
  </si>
  <si>
    <t>GigaLine, przełącznica światłowodowa do spawania, kompletna, wysuwna, 19'', 1 U 24 E2000 compact (plast/cer) MM, OM4 (fioletowy)</t>
  </si>
  <si>
    <t>Organizer VarioLine DC CMP1 z uchwytami metalowymi 82 mm, czarny RAL9005</t>
  </si>
  <si>
    <t>Organizer VarioLine DC CMP1 z uchwytami metalowymi 82 mm, szary RAL7035</t>
  </si>
  <si>
    <t>Organizer VarioLine DC CMP1 z uchwytami plastikowymi 78 mm, szary RAL7035</t>
  </si>
  <si>
    <t>Organizer VarioLine DC CMP1 z uchwytami plastikowymi 78 mm, czarny RAL7035</t>
  </si>
  <si>
    <t>GigaLine kabel krosowy światłowodowy typu breakout SCDX/SCDX SM J9 OS2 1.0m</t>
  </si>
  <si>
    <t>GigaLine kabel krosowy światłowodowy typu breakout SCDX/SCDX SM J9 OS2 2.0m</t>
  </si>
  <si>
    <t>GigaLine kabel krosowy światłowodowy typu breakout SCDX/SCDX SM J9 OS2 3.0m</t>
  </si>
  <si>
    <t>GigaLine kabel krosowy światłowodowy typu breakout SCDX/SCDX SM J9 OS2 5.0m</t>
  </si>
  <si>
    <t>GigaLine kabel krosowy światłowodowy typu breakout SCDX/SCDX SM J9 OS2 10.0 m</t>
  </si>
  <si>
    <t>GigaLine kabel krosowy światłowodowy typu breakout SCDX/SCDX MM G50 OM2e 1.0m</t>
  </si>
  <si>
    <t>GigaLine kabel krosowy światłowodowy typu breakout SCDX/SCDX MM G50 OM2e 2.0m</t>
  </si>
  <si>
    <t>GigaLine kabel krosowy światłowodowy typu breakout SCDX/SCDX MM G50 OM2e 3.0m</t>
  </si>
  <si>
    <t>GigaLine kabel krosowy światłowodowy typu breakout SCDX/SCDX MM G50 OM2e 5.0m</t>
  </si>
  <si>
    <t>GigaLine kabel krosowy światłowodowy typu breakout SCDX/SCDX MM G50 OM2e 10.0m</t>
  </si>
  <si>
    <t>GigaLine kabel krosowy światłowodowy typu breakout SCDX/SCDX MM G50 OM3 1.0m</t>
  </si>
  <si>
    <t>GigaLine kabel krosowy światłowodowy typu breakout SCDX/SCDX MM G50 OM3 2.0m</t>
  </si>
  <si>
    <t>GigaLine kabel krosowy światłowodowy typu breakout SCDX/SCDX MM G50 OM3 3.0m</t>
  </si>
  <si>
    <t>GigaLine kabel krosowy światłowodowy typu breakout SCDX/SCDX MM G50 OM3 5.0m</t>
  </si>
  <si>
    <t>GigaLine kabel krosowy światłowodowy typu breakout SCDX/SCDX MM G50 OM3 10.0m</t>
  </si>
  <si>
    <t>GigaLine kabel krosowy światłowodowy typu breakout SCDX/SCDX MM G50 OM4 1.0m</t>
  </si>
  <si>
    <t>GigaLine kabel krosowy światłowodowy typu breakout SCDX/SCDX G50 OM4 2.0m</t>
  </si>
  <si>
    <t>GigaLine kabel krosowy światłowodowy typu breakout SCDX/SCDX G50 OM4 3.0m</t>
  </si>
  <si>
    <t>GigaLine kabel krosowy światłowodowy typu breakout SCDX/SCDX G50 OM4 5.0m</t>
  </si>
  <si>
    <t>GigaLine kabel krosowy światłowodowy typu breakout SCDX/SCDX G50 OM4 10.0 m</t>
  </si>
  <si>
    <t>GigaLine kabel krosowy światłowodowy typu breakout LCDX/LCDX SM J9 OS2 1.0m</t>
  </si>
  <si>
    <t>GigaLine kabel krosowy światłowodowy typu breakout LCDX/LCDX SM J9 OS2 2.0m</t>
  </si>
  <si>
    <t>GigaLine kabel krosowy światłowodowy typu breakout LCDX/LCDX SM J9 OS2 3.0m</t>
  </si>
  <si>
    <t>GigaLine kabel krosowy światłowodowy typu breakout LCDX/LCDX SM J9 OS2 5.0m</t>
  </si>
  <si>
    <t>GigaLine kabel krosowy światłowodowy typu breakout LCDX/LCDX SM J9 OS2 10.0m</t>
  </si>
  <si>
    <t>GigaLine kabel krosowy światłowodowy typu breakout LCDX/LCDX MM G50 OM2e 1.0m</t>
  </si>
  <si>
    <t>GigaLine kabel krosowy światłowodowy typu breakout LCDX/LCDX MM G50 OM2e 2.0m</t>
  </si>
  <si>
    <t>GigaLine kabel krosowy światłowodowy typu breakout LCDX/LCDX MM G50 OM2e 3.0m</t>
  </si>
  <si>
    <t>GigaLine kabel krosowy światłowodowy typu breakout LCDX/LCDX MM G50 OM2e 5.0m</t>
  </si>
  <si>
    <t>GigaLine kabel krosowy światłowodowy typu breakout LCDX/LCDX MM G50 OM2e 10.0m</t>
  </si>
  <si>
    <t>GigaLine kabel krosowy światłowodowy typu breakout LCDX/LCDX MM G50 OM3 1.0m</t>
  </si>
  <si>
    <t>GigaLine kabel krosowy światłowodowy typu breakout LCDX/LCDX MM G50 OM3 2.0m</t>
  </si>
  <si>
    <t>GigaLine kabel krosowy światłowodowy typu breakout LCDX/LCDX MM G50 OM3 3.0m</t>
  </si>
  <si>
    <t>GigaLine kabel krosowy światłowodowy typu breakout LCDX/LCDX MM G50 OM3 5.0m</t>
  </si>
  <si>
    <t>GigaLine kabel krosowy światłowodowy typu breakout LCDX/LCDX MM G50 OM3 10.0m</t>
  </si>
  <si>
    <t>GigaLine kabel krosowy światłowodowy typu breakout LCDX/SCDX SM J9 OS2 1.0m</t>
  </si>
  <si>
    <t>GigaLine kabel krosowy światłowodowy typu breakout LCDX/SCDX SM J9 OS2 2.0m</t>
  </si>
  <si>
    <t>GigaLine kabel krosowy światłowodowy typu breakout LCDX/SCDX SM J9 OS2 3.0m</t>
  </si>
  <si>
    <t>GigaLine kabel krosowy światłowodowy typu breakout LCDX/SCDX SM J9 OS2 5.0m</t>
  </si>
  <si>
    <t>GigaLine kabel krosowy światłowodowy typu breakout LCDX/SCDX SM J9 OS2 10.0m</t>
  </si>
  <si>
    <t>GigaLine kabel krosowy światłowodowy typu breakout LCDX/SCDX MM G50 OM2e 1.0m</t>
  </si>
  <si>
    <t>GigaLine kabel krosowy światłowodowy typu breakout LCDX/SCDX MM G50 OM2e 2.0m</t>
  </si>
  <si>
    <t>GigaLine kabel krosowy światłowodowy typu breakout LCDX/SCDX MM G50 OM2e 3.0m</t>
  </si>
  <si>
    <t>GigaLine kabel krosowy światłowodowy typu breakout LCDX/SCDX MM G50 OM2e 5.0m</t>
  </si>
  <si>
    <t>GigaLine kabel krosowy światłowodowy typu breakout LCDX/SCDX MM G50 OM2e 10.0m</t>
  </si>
  <si>
    <t>GigaLine kabel krosowy światłowodowy typu breakout LCDX/SCDX MM G50 OM3 1.0m</t>
  </si>
  <si>
    <t>GigaLine kabel krosowy światłowodowy typu breakout LCDX/SCDX MM G50 OM3 2.0m</t>
  </si>
  <si>
    <t>GigaLine kabel krosowy światłowodowy typu breakout LCDX/SCDX MM G50 OM3 3.0m</t>
  </si>
  <si>
    <t>GigaLine kabel krosowy światłowodowy typu breakout LCDX/SCDX MM G50 OM3 5.0m</t>
  </si>
  <si>
    <t>GigaLine kabel krosowy światłowodowy typu breakout LCDX/SCDX MM G50 OM3 10.0m</t>
  </si>
  <si>
    <t>GigaLine kabel krosowy światłowodwy typu breakout LCDX/SCDX MM G50 OM4 1.0m</t>
  </si>
  <si>
    <t>GigaLine kabel krosowy światłowodwy typu breakout LCDX/SCDX MM G50 OM4 2.0m</t>
  </si>
  <si>
    <t>GigaLine kabel krosowy światłowodwy typu breakout LCDX/SCDX MM G50 OM4 3.0m</t>
  </si>
  <si>
    <t>GigaLine kabel krosowy światłowodwy typu breakout LCDX/SCDX MM G50 OM4 5.0m</t>
  </si>
  <si>
    <t>GigaLine kabel krosowy światłowodwy typu breakout LCDX/SCDX MM G50 OM4 10.0m</t>
  </si>
  <si>
    <t>GigaLine kabel krosowy światłowodowy typu breakout E2000/E2000 SM J9 OS2 1.0m</t>
  </si>
  <si>
    <t>GigaLine kabel krosowy światłowodowy typu breakout E2000/E2000 SM J9 OS2 2.0m</t>
  </si>
  <si>
    <t>GigaLine kabel krosowy światłowodowy typu breakout E2000/E2000 SM J9 OS2 3.0m</t>
  </si>
  <si>
    <t>GigaLine kabel krosowy światłowodowy typu breakout E2000/E2000 SM J9 OS2 5.0m</t>
  </si>
  <si>
    <t>GigaLine kabel krosowy światłowodowy typu breakout E2000/E2000 SM J9 OS2 10.0m</t>
  </si>
  <si>
    <t>GigaLine kabel krosowy światłowodowy typu breakout E2000/E2000 APC SM J9 OS2 2.0m</t>
  </si>
  <si>
    <t>GigaLine kabel krosowy światłowodowy typu breakout E2000/E2000 APC SM J9 OS2 3.0m</t>
  </si>
  <si>
    <t>GigaLine kabel krosowy światłowodowy typu breakout E2000/E2000 APC SM J9 OS2 5.0m</t>
  </si>
  <si>
    <t>GigaLine kabel krosowy światłowodowy typu breakout E2000/E2000 APC SM J9 OS2 10.0m</t>
  </si>
  <si>
    <t>GigaLine kabel krosowy światłowodowy typu breakout E2000/E2000 MM G50 OM2e 1.0m</t>
  </si>
  <si>
    <t>GigaLine kabel krosowy światłowodowy typu breakout E2000/E2000 MM G50 OM2e 2.0m</t>
  </si>
  <si>
    <t>GigaLine kabel krosowy światłowodowy typu breakout E2000/E2000 MM G50 OM2e 3.0m</t>
  </si>
  <si>
    <t>GigaLine kabel krosowy światłowodowy typu breakout E2000/E2000 MM G50 OM2e 5.0m</t>
  </si>
  <si>
    <t>GigaLine kabel krosowy światłowodowy typu breakout E2000/E2000 MM G50 OM2e 10.0m</t>
  </si>
  <si>
    <t>GigaLine kabel krosowy światłowodowy typu breakout E2000/E2000 MM G50 OM3 1.0m</t>
  </si>
  <si>
    <t>GigaLine kabel krosowy światłowodowy typu breakout E2000/E2000 MM G50 OM3 2.0m</t>
  </si>
  <si>
    <t>GigaLine kabel krosowy światłowodowy typu breakout E2000/E2000 MM G50 OM3 3.0m</t>
  </si>
  <si>
    <t>GigaLine kabel krosowy światłowodowy typu breakout E2000/E2000 MM G50 OM3 5.0m</t>
  </si>
  <si>
    <t>GigaLine kabel krosowy światłowodowy typu breakout E2000/E2000 MM G50 OM3 10.0m</t>
  </si>
  <si>
    <t>GigaLine kabel krosowy światłowodowy typu breakout E2000/E2000 MM G50 OM4 1.0m</t>
  </si>
  <si>
    <t>GigaLine kabel krosowy światłowodowy typu breakout E2000/E2000 MM G50 OM4 2.0m</t>
  </si>
  <si>
    <t>GigaLine kabel krosowy światłowodowy typu breakout E2000/E2000 MM G50 OM4 3.0m</t>
  </si>
  <si>
    <t>GigaLine kabel krosowy światłowodowy typu breakout E2000/E2000 MM G50 OM4 5.0m</t>
  </si>
  <si>
    <t>GigaLine kabel krosowy światłowodowy typu breakout E2000/E2000 MM G50 OM4 10.0m</t>
  </si>
  <si>
    <t>GigaLine kabel krosowy światłowodowy typu LC-uniboot/LC-uniboot SM J9 OS2 1.0m</t>
  </si>
  <si>
    <t>GigaLine kabel krosowy światłowodowy typu LC-uniboot/LC-uniboot SM J9 OS2 2.0m</t>
  </si>
  <si>
    <t>GigaLine kabel krosowy światłowodowy typu LC-uniboot/LC-uniboot SM J9 OS2 3.0m</t>
  </si>
  <si>
    <t>GigaLine kabel krosowy światłowodowy typu LC-uniboot/LC-uniboot SM J9 OS2 5.0m</t>
  </si>
  <si>
    <t>GigaLine kabel krosowy światłowodowy typu LC-uniboot/LC-uniboot SM J9 OS2 10.0m</t>
  </si>
  <si>
    <t>GigaLine kabel krosowy światłowodowy LC-uniboot/LC-uniboot MM G50 OM3 1.0m</t>
  </si>
  <si>
    <t>GigaLine kabel krosowy światłowodowy LC-uniboot/LC-uniboot MM G50 OM3 2.0m</t>
  </si>
  <si>
    <t>GigaLine kabel krosowy światłowodowy LC-uniboot/LC-uniboot MM G50 OM3 3.0m</t>
  </si>
  <si>
    <t>GigaLine kabel krosowy światłowodowy LC-uniboot/LC-uniboot MM G50 OM3 5.0m</t>
  </si>
  <si>
    <t>GigaLine kabel krosowy światłowodowy LC-uniboot/LC-uniboot MM G50 OM3 10.0m</t>
  </si>
  <si>
    <t>GigaLine kabel krosowy światłowodowy LC-uniboot/LC-uniboot MM G50 OM4 1.0m</t>
  </si>
  <si>
    <t>GigaLine kabel krosowy światłowodowy LC-uniboot/LC-uniboot MM G50 OM4 2.0m</t>
  </si>
  <si>
    <t>GigaLine kabel krosowy światłowodowy LC-uniboot/LC-uniboot MM G50 OM4 3.0m</t>
  </si>
  <si>
    <t>GigaLine kabel krosowy światłowodowy LC-uniboot/LC-uniboot MM G50 OM4 5.0m</t>
  </si>
  <si>
    <t>GigaLine kabel krosowy światłowodowy LC-uniboot/LC-uniboot MM G50 OM4 10.0m</t>
  </si>
  <si>
    <t>2 J9/125 OS2 kabel wewnętrzny KL-I-V(ZN)H, duplex przekrój 8, bezhalogenowy, 600N, żółty</t>
  </si>
  <si>
    <t>2 J9/125 OS2 kabel typu breakout KL-I-V(ZN)HH, duplex przekrój 0, bezhalogenowy, 600N, żółty</t>
  </si>
  <si>
    <t xml:space="preserve">2 G50/125 OM2e kabel wewnętrzny KL-I-V(ZN)H, duplex przekrój 8, bezhalogenowy, 600N, pomarańczowy </t>
  </si>
  <si>
    <t>2 G50/125 OM2e kabel typu breakout KL-I-V(ZN)HH, duplex przekrój 8, bezhalogenowy, 600N, pomarańczowy</t>
  </si>
  <si>
    <t>2 G50/125 OM3 kabel wewnętrzny, KL-I-V(ZN)H, duplex przekrój 8, bezhalogenowy, 600N, turkusowy</t>
  </si>
  <si>
    <t>2 G50/125 OM3 kabel typu breakout KL-I-V(ZN)HH, duplex przekrój 0, bezhalogenowy, 600N, turkusowy</t>
  </si>
  <si>
    <t>2 G50/125 OM4 kabel wewnętrzny, KL-I-V(ZN)H, duplex przekrój 8, bezhalogenowy, 600N, fioletowy</t>
  </si>
  <si>
    <t>2 G50/125 OM4 kabel typu breakout, KL-I-V(ZN)HH, duplex przekrój 8, bezhalogenowy, 600N, fioletowy</t>
  </si>
  <si>
    <t>4 J9/125 OS2 kabel typu breakout KL-I-V(ZN)HH, bezhalogenowy, 800N, żółty</t>
  </si>
  <si>
    <t>12 J9/125 OS2 kabel typu breakout KL-I-V(ZN)HH, bezhalogenowy, 1000N, żółty</t>
  </si>
  <si>
    <t>4 G50/125 OM2e kabel typu breakout KL-I-V(ZN)HH, bezhalogenowy, 800N, pomarańczowy</t>
  </si>
  <si>
    <t>12 G50/125 OM2e kabel typu breakout KL-I-V(ZN)HH, bezhalogenowy, 1000N, pomarańczowy</t>
  </si>
  <si>
    <t>4 G50/125 OM3 kabel typu breakout KL-I-V(ZN)HH, bezhalogenowy, 800N, turkusowy</t>
  </si>
  <si>
    <t>12 G50/125 OM3 kabel typu breakout KL-I-V(ZN)HH, bezhalogenowy, 1000N, turkusowy</t>
  </si>
  <si>
    <t>4 G50/125 OM4 kabel typu breakout KL-I-V(ZN)HH, bezhalogenowy, 800N, fioletowy</t>
  </si>
  <si>
    <t>12 G50/125 OM4 kabel typu breakout KL-I-V(ZN)HH, bezhalogenowy, 1000N, fioletowy</t>
  </si>
  <si>
    <t>4 J9/125 OS2 kabel wewnętrzny, typ minibreakout, KL-I-V(ZN)H, bezhalogenowy, 800N, żółty</t>
  </si>
  <si>
    <t>12 J9/125 OS2 kabel wewnętrzny, typ minibreakout, KL-I-V(ZN)H, bezhalogenowy, 800N, żółty</t>
  </si>
  <si>
    <t xml:space="preserve">4 G50/125 OM2, kabel wewnętrzny, typ minibreakout, KL-I-V(ZN)H, bezhalogenowy, 800N, pomarańczowy </t>
  </si>
  <si>
    <t xml:space="preserve">12 G50/125 OM2, kabel wewnętrzny, typ minibreakout, KL-I-V(ZN)H, bezhalogenowy, 800N, pomarańczowy </t>
  </si>
  <si>
    <t>4 G50/125 OM3, kabel wewnętrzny, typ minibreakout, KL-I-V(ZN)H, bezhalogenowy, 800N, turkusowy</t>
  </si>
  <si>
    <t>12 G50/125 OM3, kabel wewnętrzny, typ minibreakout, KL-I-V(ZN)H, bezhalogenowy, 800N, turkusowy</t>
  </si>
  <si>
    <t xml:space="preserve">4 G50/125 OM4, kabel wewnętrzny, typ minibreakout, KL-I-V(ZN)H, bezhalogenowy, 800N, fioletowy </t>
  </si>
  <si>
    <t xml:space="preserve">12 G50/125 OM4, kabel wewnętrzny, typ minibreakout, KL-I-V(ZN)H, bezhalogenowy, 800N, fioletowy </t>
  </si>
  <si>
    <t>1x4 J9/125 OS2 kabel uniwersalny, luźna tuba KL-U-DQ(ZN)BH, bezhalogenowy, 2500N, czarny</t>
  </si>
  <si>
    <t>1x8 J9/125 OS2 kabel uniwersalny, luźna tuba KL-U-DQ(ZN)BH, bezhalogenowy, 2500N, czarny</t>
  </si>
  <si>
    <t>1x12 J9/125 OS2 kabel uniwersalny, luźna tuba KL-U-DQ(ZN)BH, bezhalogenowy, 2500N, czarny</t>
  </si>
  <si>
    <t>1x24 J9/125 OS2 kabel uniwersalny, luźna tuba KL-U-DQ(ZN)BH, bezhalogenowy, 2500N, czarny</t>
  </si>
  <si>
    <t>1x4 G50/125 OM2e kabel uniwersalny, luźna tuba KL-U-DQ(ZN)BH, bezhalogenowy, 2500N, czarny</t>
  </si>
  <si>
    <t>1x8 G50/125 OM2e kabel uniwersalny, luźna tuba KL-U-DQ(ZN)BH, bezhalogenowy, 2500N, czarny</t>
  </si>
  <si>
    <t>1x12 G50/125 OM2e kabel uniwersalny, luźna tuba KL-U-DQ(ZN)BH, bezhalogenowy, 2500N, czarny</t>
  </si>
  <si>
    <t>1x24 G50/125 OM2e kabel uniwersalny, luźna tuba KL-U-DQ(ZN)BH, bezhalogenowy, 2500N, czarny</t>
  </si>
  <si>
    <t>1x4 G50/125 OM3 kabel uniwersalny, luźna tuba KL-U-DQ(ZN)BH, bezhalogenowy, 2500N, czarny</t>
  </si>
  <si>
    <t>1x8 G50/125 OM3 kabel uniwersalny, luźna tuba KL-U-DQ(ZN)BH, bezhalogenowy, 2500N, czarny</t>
  </si>
  <si>
    <t>1x12 G50/125 OM3 kabel uniwersalny,luźna tuba KL-U-DQ(ZN)BH, bezhalogenowy, 2500N, czarny</t>
  </si>
  <si>
    <t>1x24 G50/125 OM3 kabel uniwersalny,luźna tuba KL-U-DQ(ZN)BH, bezhalogenowy, 2500N, czarny</t>
  </si>
  <si>
    <t>1x4 G50/125 OM4 kabel uniwersalny, luźna tuba KL-U-DQ(ZN)BH, bezhalogenowy, 2500N, czarny</t>
  </si>
  <si>
    <t>1x8 G50/125 OM4 kabel uniwersalny, luźna tuba KL-U-DQ(ZN)BH, bezhalogenowy, 2500N, czarny</t>
  </si>
  <si>
    <t>1x12 G50/125 OM4 kabel uniwersalny, luźna tuba KL-U-DQ(ZN)BH, bezhalogenowy, 2500N, czarny</t>
  </si>
  <si>
    <t>1x24 G50/125 OM4 kabel uniwersalny, luźna tuba KL-U-DQ(ZN)BH, bezhalogenowy, 2500N, czarny</t>
  </si>
  <si>
    <t>2x12 J9/125 OS2 kabel uniwersalny, luźna tuba, KL-U-DQ(ZN)BH, bezhalogenowy 4000N, czarny</t>
  </si>
  <si>
    <t>4x12 J9/125 OS2 kabel uniwersalny, luźna tuba, KL-U-DQ(ZN)BH, bezhalogenowy 4000N, czarny</t>
  </si>
  <si>
    <t>8x12 J9/125 OS2 kabel uniwersalny, luźna tuba, KL-U-DQ(ZN)BH, bezhalogenowy 4000N, czarny</t>
  </si>
  <si>
    <t>12x12 J9/125 OS2 kabel uniwersalny, luźna tuba, KL-U-DQ(ZN)BH, bezhalogenowy 4000N, czarny</t>
  </si>
  <si>
    <t>2x12 G50/125 OM2e kabel uniwersalny, luźna tuba, KL-U-DQ(ZN)BH, bezhalogenowy, 4000N, czarny</t>
  </si>
  <si>
    <t>4x12 G50/125 OM2e kabel uniwersalny, luźna tuba, KL-U-DQ(ZN)BH, bezhalogenowy, 4000N, czarny</t>
  </si>
  <si>
    <t>8x12 G50/125 OM2e kabel uniwersalny, luźna tuba, KL-U-DQ(ZN)BH, bezhalogenowy, 4000N, czarny</t>
  </si>
  <si>
    <t>12x12 G50/125 OM2e kabel uniwersalny, luźna tuba, KL-U-DQ(ZN)BH, bezhalogenowy, 4000N, czarny</t>
  </si>
  <si>
    <t>2x12 G50/125 OM3 kabel uniwersalny, luźna tuba, KL-U-DQ(ZN)BH, bezhalogenowy, 4000N, czarny</t>
  </si>
  <si>
    <t>4x12 G50/125 OM3 kabel uniwersalny, luźna tuba, KL-U-DQ(ZN)BH, bezhalogenowy, 4000N, czarny</t>
  </si>
  <si>
    <t>8x12 G50/125 OM3 kabel uniwersalny, luźna tuba, KL-U-DQ(ZN)BH, bezhalogenowy, 4000N, czarny</t>
  </si>
  <si>
    <t>12x12 G50/125 OM3 kabel uniwersalny, luźna tuba, KL-U-DQ(ZN)BH, bezhalogenowy, 4000N, czarny</t>
  </si>
  <si>
    <t>2x12 G50/125 OM4 kabel uniwersalny, luźna tuba, KL-U-DQ(ZN)BH, bezhalogenowy, 4000N, czarny</t>
  </si>
  <si>
    <t>4x12 G50/125 OM4 kabel uniwersalny, luźna tuba, KL-U-DQ(ZN)BH, bezhalogenowy, 4000N, czarny</t>
  </si>
  <si>
    <t>8x12 G50/125 OM4 kabel uniwersalny, luźna tuba, KL-U-DQ(ZN)BH, bezhalogenowy, 4000N, czarny</t>
  </si>
  <si>
    <t>12x12 G50/125 OM4 kabel uniwersalny luźna tuba, KL-U-DQ(ZN)BH, bezhalogenowy, 4000N, czarny</t>
  </si>
  <si>
    <t xml:space="preserve">1x12 J9/125 OS2 kabel uniwersalny, luźna tuba KL-U-DQ(ZN)BH, bezhalogenowy, niepalny 90 minut, 2500N, żółty </t>
  </si>
  <si>
    <t xml:space="preserve">1x24 J9/125 OS2 kabel uniwersalny, luźna tuba KL-U-DQ(ZN)BH, bezhalogenowy, niepalny 90 minut, 2500N, żółty </t>
  </si>
  <si>
    <t>1x12 G50/125 OM2e kabel uniwersalny, luźna tuba KL-U-D(ZN)BH, bezhalogenowy, niepalny 90 minut, 2500N, żółty</t>
  </si>
  <si>
    <t>1x24 G50/125 OM2e kabel uniwersalny, luźna tuba KL-U-D(ZN)BH, bezhalogenowy, niepalny 90 minut, 2500N, żółty</t>
  </si>
  <si>
    <t>1x12 G50/125 OM3 kabel uniwersalny, luźna tuba KL-U-D(ZN)BH, bezhalogenowy, niepalny 90 minut, 2500N, żółty</t>
  </si>
  <si>
    <t>1x24 G50/125 OM3 kabel uniwersalny, luźna tuba KL-U-D(ZN)BH, bezhalogenowy, niepalny 90 minut, 2500N, żółty</t>
  </si>
  <si>
    <t>1x12 G50/125 OM4kabel uniwersalny, luźna tuba KL-U-D(ZN)BH, bezhalogenowy, niepalny 90 minut, 2500N, żółty</t>
  </si>
  <si>
    <t>1x24 G50/125 OM4 kabel uniwersalny, luźna tuba KL-U-D(ZN)BH, bezhalogenowy, niepalny 90 minut, 2500N, żółty</t>
  </si>
  <si>
    <t>1x4 J9/125 OS2 kabel zewnętrzny z dielektrycznym elementem wytrzymałościowym KL-A-DQ(ZN)B2Y, PE, 1750N, czarny</t>
  </si>
  <si>
    <t>1x8 J9/125 OS2 kabel zewnętrzny z dielektrycznym elementem wytrzymałościowym KL-A-DQ(ZN)B2Y, PE, 1750N, czarny</t>
  </si>
  <si>
    <t>1x12 J9/125 OS2 kabel zewnętrzny z dielektrycznym elementem wytrzymałościowym KL-A-DQ(ZN)B2Y, PE, 1750N, czarny</t>
  </si>
  <si>
    <t>1x24 J9/125 OS2 kabel zewnętrzny z dielektrycznym elementem wytrzymałościowym KL-A-DQ(ZN)B2Y, PE, 1750N, czarny</t>
  </si>
  <si>
    <t>1x4 G50/125 OM2e, kabel zewnętrzny z dielektrycznym elementem wytrzymałościowym KL-A-DQ(ZN)B2Y, PE, 1750N, black</t>
  </si>
  <si>
    <t>1x8 G50/125 OM2e, kabel zewnętrzny z dielektrycznym elementem wytrzymałościowym KL-A-DQ(ZN)B2Y, PE, 1750N, black</t>
  </si>
  <si>
    <t>1x12 G50/125 OM2e, kabel zewnętrzny z dielektrycznym elementem wytrzymałościowym KL-A-DQ(ZN)B2Y, PE, 1750N, black</t>
  </si>
  <si>
    <t>1x24 G50/125 OM2e, kabel zewnętrzny z dielektrycznym elementem wytrzymałościowym KL-A-DQ(ZN)B2Y, PE, 1750N, black</t>
  </si>
  <si>
    <t>1x4 G50/125 OM3, kabel zewnętrzny z dielektrycznym elementem wytrzymałościowym KL-A-DQ(ZN)B2Y, PE, 1750N, black</t>
  </si>
  <si>
    <t>1x8 G50/125 OM3, kabel zewnętrzny z dielektrycznym elementem wytrzymałościowym KL-A-DQ(ZN)B2Y, PE, 1750N, black</t>
  </si>
  <si>
    <t>1x12 G50/125 OM3, kabel zewnętrzny z dielektrycznym elementem wytrzymałościowym KL-A-DQ(ZN)B2Y, PE, 1750N, black</t>
  </si>
  <si>
    <t>1x24 G50/125 OM3, kabel zewnętrzny z dielektrycznym elementem wytrzymałościowym KL-A-DQ(ZN)B2Y, PE, 1750N, black</t>
  </si>
  <si>
    <t>1x4 G50/125 OM4, kabel zewnętrzny z dielektrycznym elementem wytrzymałościowym KL-A-DQ(ZN)B2Y, PE, 1750N, black</t>
  </si>
  <si>
    <t>1x8 G50/125 OM4, kabel zewnętrzny z dielektrycznym elementem wytrzymałościowym KL-A-DQ(ZN)B2Y, PE, 1750N, black</t>
  </si>
  <si>
    <t>1x12 G50/125 OM4, kabel zewnętrzny z dielektrycznym elementem wytrzymałościowym KL-A-DQ(ZN)B2Y, PE, 1750N, black</t>
  </si>
  <si>
    <t>1x24 G50/125 OM4, kabel zewnętrzny z dielektrycznym elementem wytrzymałościowym KL-A-DQ(ZN)B2Y, PE, 1750N, black</t>
  </si>
  <si>
    <t>2x12 J9/125 OS2 kabel zewnętrzny z dielektrycznym elementem wytrzymałościowym KL-A-DQ(ZN)B2Y, PE, 4000N, czarny</t>
  </si>
  <si>
    <t>4x12 J9/125 OS2 kabel zewnętrzny z dielektrycznym elementem wytrzymałościowym KL-A-DQ(ZN)B2Y, PE, 4000N, czarny</t>
  </si>
  <si>
    <t>8x12 J9/125 OS2 kabel zewnętrzny z dielektrycznym elementem wytrzymałościowym KL-A-DQ(ZN)B2Y, PE, 4000N, czarny</t>
  </si>
  <si>
    <t>12x12 J9/125 OS2 kabel zewnętrzny z dielektrycznym elementem wytrzymałościowym KL-A-DQ(ZN)B2Y, PE, 4000N, czarny</t>
  </si>
  <si>
    <t>2x12 G50/125 OM2e kabel zewnętrzny z dielektrycznym elementem wytrzymałościowym, KL-A-DQ(ZN)B2Y, PE, 4000N, czarny</t>
  </si>
  <si>
    <t>4x12 G50/125 OM2e kabel zewnętrzny z dielektrycznym elementem wytrzymałościowym, KL-A-DQ(ZN)B2Y, PE, 4000N, czarny</t>
  </si>
  <si>
    <t>8x12 G50/125 OM2e kabel zewnętrzny z dielektrycznym elementem wytrzymałościowym, KL-A-DQ(ZN)B2Y, PE, 4000N, czarny</t>
  </si>
  <si>
    <t>12x12 G50/125 OM2e kabel zewnętrzny z dielektrycznym elementem wytrzymałościowym, KL-A-DQ(ZN)B2Y, PE, 4000N, czarny</t>
  </si>
  <si>
    <t>2x12 G50/125 OM3 kabel zewnętrzny z dielektrycznym elementem wytrzymałościowym, KL-A-DQ(ZN)B2Y, PE, 4000N, czarny</t>
  </si>
  <si>
    <t>4x12 G50/125 OM3 kabel zewnętrzny z dielektrycznym elementem wytrzymałościowym, KL-A-DQ(ZN)B2Y, PE, 4000N, czarny</t>
  </si>
  <si>
    <t>8x12 G50/125 OM3 kabel zewnętrzny z dielektrycznym elementem wytrzymałościowym, KL-A-DQ(ZN)B2Y, PE, 4000N, czarny</t>
  </si>
  <si>
    <t>12x12 G50/125 OM3 kabel zewnętrzny z dielektrycznym elementem wytrzymałościowym, KL-A-DQ(ZN)B2Y, PE, 4000N, czarny</t>
  </si>
  <si>
    <t>2x12 G50/125 OM4 kabel zewnętrzny z dielektrycznym elementem wytrzymałościowym, KL-A-DQ(ZN)B2Y, PE, 4000N, czarny</t>
  </si>
  <si>
    <t>4x12 G50/125 OM4 kabel zewnętrzny z dielektrycznym elementem wytrzymałościowym, KL-A-DQ(ZN)B2Y, PE, 4000N, czarny</t>
  </si>
  <si>
    <t>8x12 G50/125 OM41 kabel zewnętrzny z dielektrycznym elementem wytrzymałościowym, KL-A-DQ(ZN)B2Y, PE, 4000N, czarny</t>
  </si>
  <si>
    <t>12x12 G50/125 OM4 kabel zewnętrzny z dielektrycznym elementem wytrzymałościowym, KL-A-DQ(ZN)B2Y, PE, 4000N, czarny</t>
  </si>
  <si>
    <t>Łącznik typu Connect100, 40Gbs</t>
  </si>
  <si>
    <t>Wtyk do łącznika Connect100 na kabel typu drut</t>
  </si>
  <si>
    <t>Wtyk do łącznika Connect100 na kabel typu linka</t>
  </si>
  <si>
    <t>Uniwersalne złącze kablowe 2GHz, kat. 7A AWG 24-22 Connect100</t>
  </si>
  <si>
    <t>Uniwersalne złącze kablowe 2GHz, flex kat. 7A AWG 27-26 Connect100</t>
  </si>
  <si>
    <t>Wkładka modułowa kat.6A RJ45 Connect 100</t>
  </si>
  <si>
    <t>Wkładka modułowa kat.7A 4K7A (TERA) Connect100</t>
  </si>
  <si>
    <t>Wkładka modułowa kat.7A 8C7A (ARJ45) Connect100</t>
  </si>
  <si>
    <t>Plastikowa płyta czołowa z suportem, 1-portowa, RAL9010, niewyposażona, format Variokeystone</t>
  </si>
  <si>
    <t>Plastikowa płyta czołowa z suportem, 2-portowa, RAL9010, niewyposażona, format Variokeystone</t>
  </si>
  <si>
    <t>Plastikowa płyta czołowa z suportem, 3-portowa, RAL9010, niewyposażona, format Variokeystone</t>
  </si>
  <si>
    <t>Ramka i puszka pojedyncza typu DIN RAL 9010 80x80/40mm, biała, Variokeystone</t>
  </si>
  <si>
    <t>Ramka dystansująca do puszek natynkowych RAL 9010 80x80/10mm, biała, Variokeystone</t>
  </si>
  <si>
    <t>Ramka pojedyncza 1-portowa RAL 9010 80x80mm, biała, MegaLineNet</t>
  </si>
  <si>
    <t>Ramka pojedyncza 2-portowa RAL 9010 151x80mm, biała, MegaLineNet</t>
  </si>
  <si>
    <t>Adapter 45x45mm, 1-portowy, RAL 9010, format Variokeystone</t>
  </si>
  <si>
    <t>Adapter 45x45mm, 2-portowy, RAL 9010, format Variokeystone</t>
  </si>
  <si>
    <t>Panel krosowy 24 porty 19" 1U RAL 7035 , Connect100, szary</t>
  </si>
  <si>
    <t>Panel krosowy 24 porty 19" 1U RAL 9005, Connect100, czarny</t>
  </si>
  <si>
    <t>Obudowa metalowa do montażu na szynę TH35, 2-porty, format Variokeystone</t>
  </si>
  <si>
    <t>Zaślepka pyłoodporna dla modułu RJ45/4K7A, biała, Connect100</t>
  </si>
  <si>
    <t>Zaślepka pyłoodporna dla modułu RJ45/8C7A, biała, Connect100</t>
  </si>
  <si>
    <t>Narzędzie montażowe, Connect100</t>
  </si>
  <si>
    <t>Obcinaczka bez skosu, MegaLine</t>
  </si>
  <si>
    <t>Prowadnica parowa ułatwiająca terminację, Connect100</t>
  </si>
  <si>
    <t>Adapter testowy umożlowiający pomiar od złącza do złącza, Connect100</t>
  </si>
  <si>
    <t>Adapter pomiarowy, Connect100</t>
  </si>
  <si>
    <t>Zestaw kabli pomiarowych ARJ45-TERA/ 1xTERA-TERA, 2m, Connect100</t>
  </si>
  <si>
    <t>Zestaw kabli pomiarowych TERA-TERA (2 kable)</t>
  </si>
  <si>
    <t>Moduł kat. 6A (ISO/IEC) STP, ze złączem do kabli typu drut AWG24-22, Connect45, 1 sztuka, format Variokeystone</t>
  </si>
  <si>
    <t>Moduł kat. 6A (ISO/IEC) STP, ze złączem do kabli typu drut AWG24-22, Connect45, opakowanie 24 sztuki, format Variokeystone</t>
  </si>
  <si>
    <t>Moduł kat. 6A (EIA/TIA) STP, ze złączem do kabli typu drut AWG24-22, Connect45, 1 sztuka, format Variokeystone</t>
  </si>
  <si>
    <t>Moduł kat. 6A (EIA/TIA) STP, ze złączem do kabli typu drut AWG24-22, Connect45, opakowanie 24 sztuki, format Variokeystone</t>
  </si>
  <si>
    <t>Zaślepka pyłoodporna dla modułu RJ45, biała</t>
  </si>
  <si>
    <t>Moduł kat. 6A (ISO/IEC) STP, ze złączem do kabli typu drut AWG24-22, Connect45, 1 sztuka, format keystone</t>
  </si>
  <si>
    <t>Moduł kat. 6A (ISO/IEC) STP, ze złączem do kabli typu drut AWG24-22, Connect45, opakowanie 24 sztuki, format keystone</t>
  </si>
  <si>
    <t>Moduł kat. 6A (EIA/TIA) STP, ze złączem do kabli typu drut AWG24-22, Connect45, 1 sztuka, format keystone</t>
  </si>
  <si>
    <t>Moduł kat. 6A (EIA/TIA) STP, ze złączem do kabli typu drut AWG24-22, Connect45, opakowanie 24 sztuki, format keystone</t>
  </si>
  <si>
    <t>Moduł kat. 6A (ISO/IEC) LEO STP, ze złączem do kabli typu drut AWG24-22, Connect45, 1 sztuka, format keystone</t>
  </si>
  <si>
    <t>Moduł kat. 6 (ISO/IEC) UTP, ze złączem do kabli typu drut AWG24-22, Connect45, opakowanie 24 sztuki, format keystone</t>
  </si>
  <si>
    <t>Moduł kat. 6A (ISO/IEC) STP, kątowy, ze złączem do kabli typu drut AWG24-22, Connect45, 1 sztuka, format keystone</t>
  </si>
  <si>
    <t>Plastikowa płyta czołowa 50x50mm z suportem i ramką, 1-portowa, RAL9010, niewyposażona, format keystone</t>
  </si>
  <si>
    <t>Plastikowa płyta czołowa 50x50mm z suportem i ramką, 2-portowa, RAL9010, niewyposażona, format keystone</t>
  </si>
  <si>
    <t>Plastikowa płyta czołowa 50x50mm z suportem i ramką, 3-portowa, RAL9010, niewyposażona, format keystone</t>
  </si>
  <si>
    <t>Plastikowa płyta czołowa typu DESIGN 50x50mm z suportem i ramką, 2-portowa, RAL9010, niewyposażona, format keystone</t>
  </si>
  <si>
    <t>Adapter 45x45mm, 1-portowy, RAL 9010, format keystone, Connect45</t>
  </si>
  <si>
    <t>Adapter 45x45mm, 2-portowy, RAL 9010, format keystone, Connect45</t>
  </si>
  <si>
    <t>Adapter UK 50x25mm, 1-portowy, RAL9010, format keystone, Connect45</t>
  </si>
  <si>
    <t>Ramka 86x86mm do gniazd z płytką typu UK 50x50mm, VarioLine</t>
  </si>
  <si>
    <t>Panel krosowy 24-porty, prosty, 1U, RAL 7035, format keystone</t>
  </si>
  <si>
    <t>Panel krosowy 24-porty, prosty, 1U, RAL 9005, format keystone</t>
  </si>
  <si>
    <t>Panel krosowy 24-porty, kątowy, 1U, RAL 9005, format keystone</t>
  </si>
  <si>
    <t>Adapter na szynę TH35, RAL7035, 1-portowy, Keystone</t>
  </si>
  <si>
    <t>Zaślepka boczna do adaptera na szynę TH35, RAL7035</t>
  </si>
  <si>
    <t>Zaślepka pyłoodporna dla modułu RJ45, przezroczysta, Connect45, format keystone</t>
  </si>
  <si>
    <t>Moduł kat. 6A (ISO/IEC) STP, ze złączem do kabli typu drut AWG24-22, Connect45, 1 sztuka, format Eline</t>
  </si>
  <si>
    <t>Moduł kat. 6A (ISO/IEC) STP, ze złączem do kabli typu drut AWG24-22, Connect45, opakowanie 24 sztuki, format Eline</t>
  </si>
  <si>
    <t>Moduł kat. 6A (EIA/TIA) STP, ze złączem do kabli typu drut AWG24-22, Connect45, 1 sztuka, format Eline</t>
  </si>
  <si>
    <t>Moduł kat. 6A (EIA/TIA) STP, ze złączem do kabli typu drut AWG24-22, Connect45, opakowanie 24 sztuki, format Eline</t>
  </si>
  <si>
    <t>Plastikowa płyta czołowa z suportem, 2-portowa, RAL9010, niewyposażona, format Eline</t>
  </si>
  <si>
    <t>Adapter 45x45mm, 1-portowy, RAL 9010, format Eline</t>
  </si>
  <si>
    <t>Panel krosowy 24-porty, 1U, RAL 7035, format Eline</t>
  </si>
  <si>
    <t>Panel krosowy 24-porty, 1U, RAL 9005, format Eline</t>
  </si>
  <si>
    <t>Panel krosowy 48-porty, 1U, RAL 7035, format Eline</t>
  </si>
  <si>
    <t>Panel krosowy 48-porty, 1U, RAL 9005, format Eline</t>
  </si>
  <si>
    <t>Wtyk systemu Connect45, kat.6A (ISO/IEC) STP, bez złącza</t>
  </si>
  <si>
    <t>Zestaw łączeniowy klasy EA, STP, bez złącz, Connect45</t>
  </si>
  <si>
    <t>Narzędzie do otwierania modułów Connect45</t>
  </si>
  <si>
    <t>Narzędzie montażowe, zaciskowo-tnące do złącz Connect45</t>
  </si>
  <si>
    <t>Zapasowe ostrza do narzędzia montażowego Connect45</t>
  </si>
  <si>
    <t>Detektor do modułów LEO typu Connect45</t>
  </si>
  <si>
    <t>Pokrywa ochronna do złącz Connect45, umożliwająca przeciąganie</t>
  </si>
  <si>
    <t>Złącze Connect45 do kabli typu drut AWG24-22, żółte</t>
  </si>
  <si>
    <t>Złącze Connect45 do kabli typu linka AWG26-27, białe</t>
  </si>
  <si>
    <t>Moduł Connect45 PRO, kat. 6A (ISO/IEC) STP, beznarzędziowy, format keystone, opakowanie 50 szt.</t>
  </si>
  <si>
    <t>Moduł Connect45 PRO, kat. 6A (ISO/IEC) STP, beznarzędziowy, format keystone, opakowanie 24 szt.</t>
  </si>
  <si>
    <t xml:space="preserve">Adapter kątowy 90° do modułu Connect45 PRO, kat.6A STP typu keystone </t>
  </si>
  <si>
    <t>Gniazdo natynkowe 50x50(80x80), 1-portowe, puste, RAL9010, Keystone, dla 9ZQ01000</t>
  </si>
  <si>
    <t>Gniazdo natynkowe 50x50(80x80), 2-portowe, puste, RAL9010, Keystone, dla 9ZQ01000</t>
  </si>
  <si>
    <t>Gniazdo natynkowe 50x50(80x80), 3-portowe, puste, RAL9010, Keystone, dla 9ZQ01000</t>
  </si>
  <si>
    <t>MegaLineNet gniazdo naścienne kompletne 2xRJ45 LSA plus, RAL 9010, kat. 6, STP, de-embedded</t>
  </si>
  <si>
    <t>MegaLineNet panel krosowy 24xRJ45 Kat. 6, de-emdedded, RAL7035, 19'', 1U, LSA-plus</t>
  </si>
  <si>
    <t>Panel telefoniczny 25 portów RJ45, Kat. 3, terminowany narzędziem uderzeniowym (LSA), 1U, szary, RAL7035</t>
  </si>
  <si>
    <t>Panel telefoniczny 50 portów RJ45, Kat. 3, terminowany narzędziem uderzeniowym (LSA), 1U, szary, RAL7035</t>
  </si>
  <si>
    <t>Panel telefoniczny 25 portów RJ45, Kat. 3, terminowany narzędziem uderzeniowym (LSA), 1U, czarny, RAL9005</t>
  </si>
  <si>
    <t>Panel telefoniczny 50 portów RJ45, Kat. 3, terminowany narzędziem uderzeniowym (LSA), 1U, czarny, RAL9005</t>
  </si>
  <si>
    <t>MegaLine, kabel trunk, klasa EA, F6-90, 1x4P/ powłoka LSOH, żółta 1/2: ML Connect45 VarioKeystone kat. 6A (ISO/IEC) obudowa wtyku: czarna/czarna; z pomiarem; Długość: 5m</t>
  </si>
  <si>
    <t>MegaLine, kabel trunk, klasa EA, F6-90, 1x4P/ powłoka LSOH, żółta 1/2: ML Connect45 VarioKeystone kat. 6A (ISO/IEC) obudowa wtyku: czarna/czarna; z pomiarem; Długość: 10m</t>
  </si>
  <si>
    <t>MegaLine, kabel trunk, klasa EA, F6-90, 1x4P/ powłoka LSOH, żółta 1/2: ML Connect45 VarioKeystone kat. 6A (ISO/IEC) obudowa wtyku: czarna/czarna; z pomiarem; Długość: 15 m</t>
  </si>
  <si>
    <t>MegaLine, kabel trunk, klasa EA, F6-90, 1x4P/ powłoka LSOH, żółta 1/2: ML Connect45 VarioKeystone kat. 6A (ISO/IEC) obudowa wtyku: czarna/czarna; 0z pomiarem; Długość: 30 m</t>
  </si>
  <si>
    <t>MegaLine, kabel trunk, klasa EA, F6-90, 1x4P/ powłoka LSOH, żółta; 1/2: ML Connect45 Keystone kat. 6A (ISO/IEC) obudowa wtyku: czarna/czarna; z pomiarem; Długość: 5m</t>
  </si>
  <si>
    <t>MegaLine, kabel trunk, klasa EA, F6-90, 1x4P/ powłoka LSOH, żółta;1/2: ML Connect45 Keystone kat. 6A (ISO/IEC) obudowa wtyku: czarna/czarna; z pomiarem; Długość: 10m</t>
  </si>
  <si>
    <t>MegaLine, kabel trunk, klasa EA, F6-90, 1x4P/ powłoka LSOH, żółta; 1/2: ML Connect45 Keystone kat. 6A (ISO/IEC) obudowa wtyku: czarna/czarna; z pomiarem; Długość: 15 m</t>
  </si>
  <si>
    <t>MegaLine, kabel trunk, klasa EA, F6-90, 1x4P/ powłoka LSOH, żółta;1/2: ML Connect45 Keystone kat. 6A (ISO/IEC) obudowa wtyku: czarna/czarna; 0z pomiarem; Długość: 30 m</t>
  </si>
  <si>
    <t>MegaLine, kabel trunk do punktu konsolidacyjnego, klasa EA, F6-90, 1x4P/ powłoka LSOH, Keystone kat. 6A (ISO/IEC) na wtyk kat. 6A, z pomiarem; Długość: 10m</t>
  </si>
  <si>
    <t>MegaLine, kabel trunk do punktu konsolidacyjnego, klasa EA, F6-90, 1x4P/ powłoka LSOH, Keystone kat. 6A (ISO/IEC) na wtyk kat. 6A, z pomiarem; Długość: 15m</t>
  </si>
  <si>
    <t>MegaLine, kabel trunk do punktu konsolidacyjnego, klasa EA, F6-90, 1x4P/ powłoka LSOH, Keystone kat. 6A (ISO/IEC) na wtyk kat. 6A, z pomiarem; Długość: 20m</t>
  </si>
  <si>
    <t>MegaLine, kabel trunk do punktu konsolidacyjnego, klasa EA, F6-90, 1x4P/ powłoka LSOH, Keystone kat. 6A (ISO/IEC) na wtyk kat. 6A, z pomiarem; Długość: 25m</t>
  </si>
  <si>
    <t>MegaLine, kabel trunk, klasa II, G20, 1x4P/ powłoka LSOH, żółta; 1/2: MegaLine Connect100 kat. 7A (bez modułu); Długość:5 m</t>
  </si>
  <si>
    <t>MegaLine, kabel trunk, klasa II, G20, 1x4P/ powłoka LSOH, żółta; 1/2: MegaLine Connect100 kat. 7A (bez modułu); Długość: 10 m</t>
  </si>
  <si>
    <t>MegaLine, kabel trunk, klasa II, G20, 1x4P/ powłoka LSOH, żółta; 1/2: MegaLine Connect100 kat. 7A (bez modułu); Długość: 15 m</t>
  </si>
  <si>
    <t>MegaLine kabel krosowy 6AEA-RJ45, kat.6A, ekranowany, 4P 0.5m szary</t>
  </si>
  <si>
    <t>MegaLine kabel krosowy 6AEA-RJ45, kat.6A, ekranowany, 4P 1.0m szary</t>
  </si>
  <si>
    <t>MegaLine kabel krosowy 6AEA-RJ45, kat.6A, ekranowany, 4P 1.5m szary</t>
  </si>
  <si>
    <t>MegaLine kabel krosowy 6AEA-RJ45, kat.6A, ekranowany, 4P 2.0m szary</t>
  </si>
  <si>
    <t>MegaLine kabel krosowy 6AEA-RJ45, kat.6A, ekranowany, 4P 2.5m szary</t>
  </si>
  <si>
    <t>MegaLine kabel krosowy 6AEA-RJ45, kat.6A, ekranowany, 4P 3.0m szary</t>
  </si>
  <si>
    <t>MegaLine kabel krosowy 6AEA-RJ45, kat.6A, ekranowany, 4P 4.0m szary</t>
  </si>
  <si>
    <t>MegaLine kabel krosowy 6AEA-RJ45, kat.6A, ekranowany, 4P 5.0m szary</t>
  </si>
  <si>
    <t>MegaLine kabel krosowy 6AEA-RJ45, kat.6A, ekranowany, 4P 7.5m szary</t>
  </si>
  <si>
    <t>MegaLine kabel krosowy 6AEA-RJ45, kat.6A, ekranowany, 4P 10.0m szary</t>
  </si>
  <si>
    <t>MegaLine kabel krosowy 6AEA-RJ45, kat.6A, ekranowany, 4P 0.5m żółty</t>
  </si>
  <si>
    <t>MegaLine kabel krosowy 6AEA-RJ45, kat.6A, ekranowany, 4P 1.0m żółty</t>
  </si>
  <si>
    <t>MegaLine kabel krosowy 6AEA-RJ45, kat.6A, ekranowany, 4P 1.5m żółty</t>
  </si>
  <si>
    <t>MegaLine kabel krosowy 6AEA-RJ45, kat.6A, ekranowany, 4P 2.0m żółty</t>
  </si>
  <si>
    <t>MegaLine kabel krosowy 6AEA-RJ45, kat.6A, ekranowany, 4P 2.5m żółty</t>
  </si>
  <si>
    <t>MegaLine kabel krosowy 6AEA-RJ45, kat.6A, ekranowany, 4P 3.0m żółty</t>
  </si>
  <si>
    <t>MegaLine kabel krosowy 6AEA-RJ45, kat.6A, ekranowany, 4P 4.0m żółty</t>
  </si>
  <si>
    <t>MegaLine kabel krosowy 6AEA-RJ45, kat.6A, ekranowany, 4P 5.0m żółty</t>
  </si>
  <si>
    <t>MegaLine kabel krosowy 6AEA-RJ45, kat.6A, ekranowany, 4P 7.5m żółty</t>
  </si>
  <si>
    <t>MegaLine kabel krosowy 6AEA-RJ45, kat.6A, ekranowany, 4P 10.0m żółty</t>
  </si>
  <si>
    <t>MegaLine kabel krosowy 6AEA-RJ45, kat.6A, ekranowany, 4P 0.5m niebieski</t>
  </si>
  <si>
    <t>MegaLine kabel krosowy 6AEA-RJ45, kat.6A, ekranowany, 4P 1.0m niebieski</t>
  </si>
  <si>
    <t>MegaLine kabel krosowy 6AEA-RJ45, kat.6A, ekranowany, 4P 1.5m niebieski</t>
  </si>
  <si>
    <t>MegaLine kabel krosowy 6AEA-RJ45, kat.6A, ekranowany, 4P 2.0m niebieski</t>
  </si>
  <si>
    <t>MegaLine kabel krosowy 6AEA-RJ45, kat.6A, ekranowany, 4P 2.5m niebieski</t>
  </si>
  <si>
    <t>MegaLine kabel krosowy 6AEA-RJ45, kat.6A, ekranowany, 4P 3.0m niebieski</t>
  </si>
  <si>
    <t>MegaLine kabel krosowy 6AEA-RJ45, kat.6A, ekranowany, 4P 4.0m niebieski</t>
  </si>
  <si>
    <t>MegaLine kabel krosowy 6AEA-RJ45, kat.6A, ekranowany, 4P 5.0m niebieski</t>
  </si>
  <si>
    <t>MegaLine kabel krosowy 6AEA-RJ45, kat.6A, ekranowany, 4P 7.5m niebieski</t>
  </si>
  <si>
    <t>MegaLine kabel krosowy 6AEA-RJ45, kat.6A, ekranowany, 4P 10.0m niebieski</t>
  </si>
  <si>
    <t>MegaLine kabel krosowy 6AEA-RJ45, kat.6A, ekranowany, 4P 0.5m zielony</t>
  </si>
  <si>
    <t>MegaLine kabel krosowy 6AEA-RJ45, kat.6A, ekranowany, 4P 1.0m zielony</t>
  </si>
  <si>
    <t>MegaLine kabel krosowy 6AEA-RJ45, kat.6A, ekranowany, 4P 1.5m zielony</t>
  </si>
  <si>
    <t>MegaLine kabel krosowy 6AEA-RJ45, kat.6A, ekranowany, 4P 2.0m zielony</t>
  </si>
  <si>
    <t>MegaLine kabel krosowy 6AEA-RJ45, kat.6A, ekranowany, 4P 2.5m zielony</t>
  </si>
  <si>
    <t>MegaLine kabel krosowy 6AEA-RJ45, kat.6A, ekranowany, 4P 3.0m zielony</t>
  </si>
  <si>
    <t>MegaLine kabel krosowy 6AEA-RJ45, kat.6A, ekranowany, 4P 4.0m zielony</t>
  </si>
  <si>
    <t>MegaLine kabel krosowy 6AEA-RJ45, kat.6A, ekranowany, 4P 5.0m zielony</t>
  </si>
  <si>
    <t>MegaLine kabel krosowy 6AEA-RJ45, kat.6A, ekranowany, 4P 7.5m zielony</t>
  </si>
  <si>
    <t>MegaLine kabel krosowy 6AEA-RJ45, kat.6A, ekranowany, 4P 10.0m zielony</t>
  </si>
  <si>
    <t>MegaLine kabel krosowy 6AEA-RJ45, kat.6A, ekranowany, 4P 0.5m czerwony</t>
  </si>
  <si>
    <t>MegaLine kabel krosowy 6AEA-RJ45, kat.6A, ekranowany, 4P 1.0m czerwony</t>
  </si>
  <si>
    <t>MegaLine kabel krosowy 6AEA-RJ45, kat.6A, ekranowany, 4P 1.5m czerwony</t>
  </si>
  <si>
    <t>MegaLine kabel krosowy 6AEA-RJ45, kat.6A, ekranowany, 4P 2.0m czerwony</t>
  </si>
  <si>
    <t>MegaLine kabel krosowy 6AEA-RJ45, kat.6A, ekranowany, 4P 2.5m czerwony</t>
  </si>
  <si>
    <t>MegaLine kabel krosowy 6AEA-RJ45, kat.6A, ekranowany, 4P 3.0m czerwony</t>
  </si>
  <si>
    <t>MegaLine kabel krosowy 6AEA-RJ45, kat.6A, ekranowany, 4P 4.0m czerwony</t>
  </si>
  <si>
    <t>MegaLine kabel krosowy 6AEA-RJ45, kat.6A, ekranowany, 4P 5.0m czerwony</t>
  </si>
  <si>
    <t>MegaLine kabel krosowy 6AEA-RJ45, kat.6A, ekranowany, 4P 7.5m czerwony</t>
  </si>
  <si>
    <t>MegaLine kabel krosowy 6AEA-RJ45, kat.6A, ekranowany, 4P 10.0m czerwony</t>
  </si>
  <si>
    <t>MegaLine kabel krosowy 6EA-RJ45, kat.6, ekranowany, 4P 0.5m szary</t>
  </si>
  <si>
    <t>MegaLine kabel krosowy 6EA-RJ45, kat.6, ekranowany, 4P 1.0m szary</t>
  </si>
  <si>
    <t>MegaLine kabel krosowy 6EA-RJ45, kat.6, ekranowany, 4P 1.5m szary</t>
  </si>
  <si>
    <t>MegaLine kabel krosowy 6EA-RJ45, kat.6, ekranowany, 4P 2.0m szary</t>
  </si>
  <si>
    <t>MegaLine kabel krosowy 6EA-RJ45, kat.6, ekranowany, 4P 2.5m szary</t>
  </si>
  <si>
    <t>MegaLine kabel krosowy 6EA-RJ45, kat.6, ekranowany, 4P 3.0m szary</t>
  </si>
  <si>
    <t>MegaLine kabel krosowy 6EA-RJ45, kat.6, ekranowany, 4P 4.0m szary</t>
  </si>
  <si>
    <t>MegaLine kabel krosowy 6EA-RJ45, kat.6, ekranowany, 4P 5.0m szary</t>
  </si>
  <si>
    <t>MegaLine kabel krosowy 6EA-RJ45, kat.6, ekranowany, 4P 7.5m szary</t>
  </si>
  <si>
    <t>MegaLine kabel krosowy 6EA-RJ45, kat.6, ekranowany, 4P 10.0m szary</t>
  </si>
  <si>
    <t>MegaLine kabel krosowy 6EA-RJ45, kat.6, ekranowany, 4P 0.5m żółty</t>
  </si>
  <si>
    <t>MegaLine kabel krosowy 6EA-RJ45, kat.6, ekranowany, 4P 1.0m żółty</t>
  </si>
  <si>
    <t>MegaLine kabel krosowy 6EA-RJ45, kat.6, ekranowany, 4P 1.5m żółty</t>
  </si>
  <si>
    <t>MegaLine kabel krosowy 6EA-RJ45, kat.6, ekranowany, 4P 2.0m żółty</t>
  </si>
  <si>
    <t>MegaLine kabel krosowy 6EA-RJ45, kat.6, ekranowany, 4P 2.5m żółty</t>
  </si>
  <si>
    <t>MegaLine kabel krosowy 6EA-RJ45, kat.6, ekranowany, 4P 3.0m żółty</t>
  </si>
  <si>
    <t>MegaLine kabel krosowy 6EA-RJ45, kat.6, ekranowany, 4P 4.0m żółty</t>
  </si>
  <si>
    <t>MegaLine kabel krosowy 6EA-RJ45, kat.6, ekranowany, 4P 5.0m żółty</t>
  </si>
  <si>
    <t>MegaLine kabel krosowy 6EA-RJ45, kat.6, ekranowany, 4P 7.5m żółty</t>
  </si>
  <si>
    <t>MegaLine kabel krosowy 6EA-RJ45, kat.6, ekranowany, 4P 10.0m żółty</t>
  </si>
  <si>
    <t>MegaLine kabel krosowy 6EA-RJ45, kat.6, ekranowany, 4P 0.5m niebieski</t>
  </si>
  <si>
    <t>MegaLine kabel krosowy 6EA-RJ45, kat.6, ekranowany, 4P 1.0m niebieski</t>
  </si>
  <si>
    <t>MegaLine kabel krosowy 6EA-RJ45, kat.6, ekranowany, 4P 1.5m niebieski</t>
  </si>
  <si>
    <t>MegaLine kabel krosowy 6EA-RJ45, kat.6, ekranowany, 4P 2.0m niebieski</t>
  </si>
  <si>
    <t>MegaLine kabel krosowy 6EA-RJ45, kat.6, ekranowany, 4P 2.5m niebieski</t>
  </si>
  <si>
    <t>MegaLine kabel krosowy 6EA-RJ45, kat.6, ekranowany, 4P 3.0m niebieski</t>
  </si>
  <si>
    <t>MegaLine kabel krosowy 6EA-RJ45, kat.6, ekranowany, 4P 4.0m niebieski</t>
  </si>
  <si>
    <t>MegaLine kabel krosowy 6EA-RJ45, kat.6, ekranowany, 4P 5.0m niebieski</t>
  </si>
  <si>
    <t>MegaLine kabel krosowy 6EA-RJ45, kat.6, ekranowany, 4P 7.5m niebieski</t>
  </si>
  <si>
    <t>MegaLine kabel krosowy 6EA-RJ45, kat.6, ekranowany, 4P 10.0m niebieski</t>
  </si>
  <si>
    <t>MegaLine kabel krosowy 6EA-RJ45, kat.6, ekranowany, 4P 0.5m zielony</t>
  </si>
  <si>
    <t>MegaLine kabel krosowy 6EA-RJ45, kat.6, ekranowany, 4P 1.0m zielony</t>
  </si>
  <si>
    <t>MegaLine kabel krosowy 6EA-RJ45, kat.6, ekranowany, 4P 1.5m zielony</t>
  </si>
  <si>
    <t>MegaLine kabel krosowy 6EA-RJ45, kat.6, ekranowany, 4P 2.0m zielony</t>
  </si>
  <si>
    <t>MegaLine kabel krosowy 6EA-RJ45, kat.6, ekranowany, 4P 2.5m zielony</t>
  </si>
  <si>
    <t>MegaLine kabel krosowy 6EA-RJ45, kat.6, ekranowany, 4P 3.0m zielony</t>
  </si>
  <si>
    <t>MegaLine kabel krosowy 6EA-RJ45, kat.6, ekranowany, 4P 4.0m zielony</t>
  </si>
  <si>
    <t>MegaLine kabel krosowy 6EA-RJ45, kat.6, ekranowany, 4P 5.0m zielony</t>
  </si>
  <si>
    <t>MegaLine kabel krosowy 6EA-RJ45, kat.6, ekranowany, 4P 7.5m zielony</t>
  </si>
  <si>
    <t>MegaLine kabel krosowy 6EA-RJ45, kat.6, ekranowany, 4P 10.0m zielony</t>
  </si>
  <si>
    <t>MegaLine kabel krosowy 6EA-RJ45, kat.6, ekranowany, 4P 0.5m czerwony</t>
  </si>
  <si>
    <t>MegaLine kabel krosowy 6EA-RJ45, kat.6, ekranowany, 4P 1.0m czerwony</t>
  </si>
  <si>
    <t>MegaLine kabel krosowy 6EA-RJ45, kat.6, ekranowany, 4P 1.5m czerwony</t>
  </si>
  <si>
    <t>MegaLine kabel krosowy 6EA-RJ45, kat.6, ekranowany, 4P 2.0m czerwony</t>
  </si>
  <si>
    <t>MegaLine kabel krosowy 6EA-RJ45, kat.6, ekranowany, 4P 2.5m czerwony</t>
  </si>
  <si>
    <t>MegaLine kabel krosowy 6EA-RJ45, kat.6, ekranowany, 4P 3.0m czerwony</t>
  </si>
  <si>
    <t>MegaLine kabel krosowy 6EA-RJ45, kat.6, ekranowany, 4P 4.0m czerwony</t>
  </si>
  <si>
    <t>MegaLine kabel krosowy 6EA-RJ45, kat.6, ekranowany, 4P 5.0m czerwony</t>
  </si>
  <si>
    <t>MegaLine kabel krosowy 6EA-RJ45, kat.6, ekranowany, 4P 7.5m czerwony</t>
  </si>
  <si>
    <t>MegaLine kabel krosowy 6EA-RJ45, kat.6, ekranowany, 4P 10.0m czerwony</t>
  </si>
  <si>
    <t>MegaLine kabel krosowy 5D-RJ45, kat.5e, ekranowany, 0.5m szary</t>
  </si>
  <si>
    <t>MegaLine kabel krosowy 5D-RJ45, kat.5e, ekranowany, 1.0m szary</t>
  </si>
  <si>
    <t>MegaLine kabel krosowy 5D-RJ45, kat.5e, ekranowany, 1.5m szary</t>
  </si>
  <si>
    <t>MegaLine kabel krosowy 5D-RJ45, kat.5e, ekranowany, 2.0m szary</t>
  </si>
  <si>
    <t>MegaLine kabel krosowy 5D-RJ45, kat.5e, ekranowany, 2.5m szary</t>
  </si>
  <si>
    <t>MegaLine kabel krosowy 5D-RJ45, kat.5e, ekranowany, 3.0m szary</t>
  </si>
  <si>
    <t>MegaLine kabel krosowy 5D-RJ45, kat.5e, ekranowany, 4.0m szary</t>
  </si>
  <si>
    <t>MegaLine kabel krosowy 5D-RJ45, kat.5e, ekranowany, 5.0m szary</t>
  </si>
  <si>
    <t>MegaLine kabel krosowy 5D-RJ45, kat.5e, ekranowany, 7.5m szary</t>
  </si>
  <si>
    <t>MegaLine kabel krosowy 5D-RJ45, kat.5e, ekranowany, 10.0m szary</t>
  </si>
  <si>
    <t>MegaLine kabel krosowy 5D-RJ45, kat.5e, ekranowany, 0.5m zółty</t>
  </si>
  <si>
    <t>MegaLine kabel krosowy 5D-RJ45, kat.5e, ekranowany, 1.0m zółty</t>
  </si>
  <si>
    <t>MegaLine kabel krosowy 5D-RJ45, kat.5e, ekranowany, 1.5m zółty</t>
  </si>
  <si>
    <t>MegaLine kabel krosowy 5D-RJ45, kat.5e, ekranowany, 2.0m zółty</t>
  </si>
  <si>
    <t>MegaLine kabel krosowy 5D-RJ45, kat.5e, ekranowany, 2.5m zółty</t>
  </si>
  <si>
    <t>MegaLine kabel krosowy 5D-RJ45, kat.5e, ekranowany, 3.0m zółty</t>
  </si>
  <si>
    <t>MegaLine kabel krosowy 5D-RJ45, kat.5e, ekranowany, 4.0m zółty</t>
  </si>
  <si>
    <t>MegaLine kabel krosowy 5D-RJ45, kat.5e, ekranowany, 5.0m zółty</t>
  </si>
  <si>
    <t>MegaLine kabel krosowy 5D-RJ45, kat.5e, ekranowany, 7.5m zółty</t>
  </si>
  <si>
    <t>MegaLine kabel krosowy 5D-RJ45, kat.5e, ekranowany, 10.0m zółty</t>
  </si>
  <si>
    <t>MegaLine kabel krosowy 5D-RJ45, kat.5e, ekranowany, 0.5m niebieski</t>
  </si>
  <si>
    <t>MegaLine kabel krosowy 5D-RJ45, kat.5e, ekranowany, 1.0m niebieski</t>
  </si>
  <si>
    <t>MegaLine kabel krosowy 5D-RJ45, kat.5e, ekranowany, 1.5m niebieski</t>
  </si>
  <si>
    <t>MegaLine kabel krosowy 5D-RJ45, kat.5e, ekranowany, 2.0m niebieski</t>
  </si>
  <si>
    <t>MegaLine kabel krosowy 5D-RJ45, kat.5e, ekranowany, 2.5m niebieski</t>
  </si>
  <si>
    <t>MegaLine kabel krosowy 5D-RJ45, kat.5e, ekranowany, 3.0m niebieski</t>
  </si>
  <si>
    <t>MegaLine kabel krosowy 5D-RJ45, kat.5e, ekranowany, 4.0m niebieski</t>
  </si>
  <si>
    <t>MegaLine kabel krosowy 5D-RJ45, kat.5e, ekranowany, 5.0m niebieski</t>
  </si>
  <si>
    <t>MegaLine kabel krosowy 5D-RJ45, kat.5e, ekranowany, 7.5m niebieski</t>
  </si>
  <si>
    <t>MegaLine kabel krosowy 5D-RJ45, kat.5e, ekranowany, 10.0m niebieski</t>
  </si>
  <si>
    <t>MegaLine kabel krosowy 5D-RJ45, kat.5e, ekranowany, 0.5m zielony</t>
  </si>
  <si>
    <t>MegaLine kabel krosowy 5D-RJ45, kat.5e, ekranowany, 1.0m zielony</t>
  </si>
  <si>
    <t>MegaLine kabel krosowy 5D-RJ45, kat.5e, ekranowany, 1.5m zielony</t>
  </si>
  <si>
    <t>MegaLine kabel krosowy 5D-RJ45, kat.5e, ekranowany, 2.0m zielony</t>
  </si>
  <si>
    <t>MegaLine kabel krosowy 5D-RJ45, kat.5e, ekranowany, 2.5m zielony</t>
  </si>
  <si>
    <t>MegaLine kabel krosowy 5D-RJ45, kat.5e, ekranowany, 3.0m zielony</t>
  </si>
  <si>
    <t>MegaLine kabel krosowy 5D-RJ45, kat.5e, ekranowany, 4.0m zielony</t>
  </si>
  <si>
    <t>MegaLine kabel krosowy 5D-RJ45, kat.5e, ekranowany, 5.0m zielony</t>
  </si>
  <si>
    <t>MegaLine kabel krosowy 5D-RJ45, kat.5e, ekranowany, 7.5m zielony</t>
  </si>
  <si>
    <t>MegaLine kabel krosowy 5D-RJ45, kat.5e, ekranowany, 10.0m zielony</t>
  </si>
  <si>
    <t>MegaLine kabel krosowy 5D-RJ45, kat.5e, ekranowany, 0.5m czerwony</t>
  </si>
  <si>
    <t>MegaLine kabel krosowy 5D-RJ45, kat.5e, ekranowany, 1.0m czerwony</t>
  </si>
  <si>
    <t>MegaLine kabel krosowy 5D-RJ45, kat.5e, ekranowany, 1.5m czerwony</t>
  </si>
  <si>
    <t>MegaLine kabel krosowy 5D-RJ45, kat.5e, ekranowany, 2.0m czerwony</t>
  </si>
  <si>
    <t>MegaLine kabel krosowy 5D-RJ45, kat.5e, ekranowany, 2.5m czerwony</t>
  </si>
  <si>
    <t>MegaLine kabel krosowy 5D-RJ45, kat.5e, ekranowany, 3.0m czerwony</t>
  </si>
  <si>
    <t>MegaLine kabel krosowy 5D-RJ45, kat.5e, ekranowany, 4.0m czerwony</t>
  </si>
  <si>
    <t>MegaLine kabel krosowy 5D-RJ45, kat.5e, ekranowany, 5.0m czerwony</t>
  </si>
  <si>
    <t>MegaLine kabel krosowy 5D-RJ45, kat.5e, ekranowany, 7.5m czerwony</t>
  </si>
  <si>
    <t>MegaLine kabel krosowy 5D-RJ45, kat.5e, ekranowany, 10.0m czerwony</t>
  </si>
  <si>
    <t>MegaLine kabel krosowy 6E-RJ45, kat.6, nieekranowany, 4P 0.5m szary</t>
  </si>
  <si>
    <t>MegaLine kabel krosowy 6E-RJ45, kat.6, nieekranowany, 4P 1.0m szary</t>
  </si>
  <si>
    <t>MegaLine kabel krosowy 6E-RJ45, kat.6, nieekranowany, 4P 1.5m szary</t>
  </si>
  <si>
    <t>MegaLine kabel krosowy 6E-RJ45, kat.6, nieekranowany, 4P 2.0m szary</t>
  </si>
  <si>
    <t>MegaLine kabel krosowy 6E-RJ45, kat.6, nieekranowany, 4P 2.5m szary</t>
  </si>
  <si>
    <t>MegaLine kabel krosowy 6E-RJ45, kat.6, nieekranowany, 4P 3.0m szary</t>
  </si>
  <si>
    <t>MegaLine kabel krosowy 6E-RJ45, kat.6, nieekranowany, 4P 4.0m szary</t>
  </si>
  <si>
    <t>MegaLine kabel krosowy 6E-RJ45, kat.6, nieekranowany, 4P 5.0m szary</t>
  </si>
  <si>
    <t>MegaLine kabel krosowy 6E-RJ45, kat.6, nieekranowany, 4P 7.5m szary</t>
  </si>
  <si>
    <t>MegaLine kabel krosowy 6E-RJ45, kat.6, nieekranowany, 4P 10.0m szary</t>
  </si>
  <si>
    <t>MegaLine kabel krosowy przemysłowy 6EA-RJ45, kat.6 ekranowany, klasa EA, PUR, żółty, 1.0m</t>
  </si>
  <si>
    <t>MegaLine kabel krosowy przemysłowy 6EA-RJ45, kat.6 ekranowany, klasa EA, PUR, żółty, 2.0m</t>
  </si>
  <si>
    <t>MegaLine kabel krosowy przemysłowy 6EA-RJ45, kat.6 ekranowany, klasa EA, PUR, żółty, 3.0m</t>
  </si>
  <si>
    <t>MegaLine kabel krosowy przemysłowy 6EA-RJ45, kat.6 ekranowany, klasa EA, PUR, żółty, 5.0m</t>
  </si>
  <si>
    <t>MegaLine kabel krosowy przemysłowy 6EA-RJ45, kat.6 ekranowany, klasa EA, PUR, żółty, 10.0m</t>
  </si>
  <si>
    <t>MegaLine kabel krosowy przemysłowy 5D-RJ45, kat.5, klasa D, PUR, żółty, 1.0m</t>
  </si>
  <si>
    <t>MegaLine kabel krosowy przemysłowy 5D-RJ45, kat.5, klasa D, PUR, żółty, 2.0m</t>
  </si>
  <si>
    <t>MegaLine kabel krosowy przemysłowy 5D-RJ45, kat.5, klasa D, PUR, żółty, 5.0m</t>
  </si>
  <si>
    <t>MegaLine kabel krosowy przemysłowy 5D-RJ45, kat.5, klasa D, PUR, żółty, 10.0m</t>
  </si>
  <si>
    <t xml:space="preserve">MegaLine kabel krosowy z funkcją LED 6AEA-RJ45, kat.6A, ekranowany, 4P, 0.5m, szary </t>
  </si>
  <si>
    <t xml:space="preserve">MegaLine kabel krosowy z funkcją LED 6AEA-RJ45, kat.6A, ekranowany, 4P, 1.0m, szary </t>
  </si>
  <si>
    <t xml:space="preserve">MegaLine kabel krosowy z funkcją LED 6AEA-RJ45, kat.6A, ekranowany, 4P, 1.5m, szary </t>
  </si>
  <si>
    <t xml:space="preserve">MegaLine kabel krosowy z funkcją LED 6AEA-RJ45, kat.6A, ekranowany, 4P, 2.0m, szary </t>
  </si>
  <si>
    <t xml:space="preserve">MegaLine kabel krosowy z funkcją LED 6AEA-RJ45, kat.6A, ekranowany, 4P, 2.5m, szary </t>
  </si>
  <si>
    <t xml:space="preserve">MegaLine kabel krosowy z funkcją LED 6AEA-RJ45, kat.6A, ekranowany, 4P, 3.0m, szary </t>
  </si>
  <si>
    <t xml:space="preserve">MegaLine kabel krosowy z funkcją LED 6AEA-RJ45, kat.6A, ekranowany, 4P, 4.0m, szary </t>
  </si>
  <si>
    <t xml:space="preserve">MegaLine kabel krosowy z funkcją LED 6AEA-RJ45, kat.6A, ekranowany, 4P, 5.0m, szary </t>
  </si>
  <si>
    <t xml:space="preserve">MegaLine kabel krosowy z funkcją LED 6AEA-RJ45, kat.6A, ekranowany, 4P, 7.5m, szary </t>
  </si>
  <si>
    <t xml:space="preserve">MegaLine kabel krosowy z funkcją LED 6AEA-RJ45, kat.6A, ekranowany, 4P, 10.0m, szary </t>
  </si>
  <si>
    <t xml:space="preserve">MegaLine kabel krosowy z funkcją LED 6EA-RJ45, kat.6, ekranowany, 4P, 0,5m, szary </t>
  </si>
  <si>
    <t xml:space="preserve">MegaLine kabel krosowy z funkcją LED 6EA-RJ45, kat.6, ekranowany, 4P, 1.0m, szary </t>
  </si>
  <si>
    <t xml:space="preserve">MegaLine kabel krosowy z funkcją LED 6EA-RJ45, kat.6, ekranowany, 4P, 1,5m, szary </t>
  </si>
  <si>
    <t xml:space="preserve">MegaLine kabel krosowy z funkcją LED 6EA-RJ45, kat.6, ekranowany, 4P, 2.0m, szary </t>
  </si>
  <si>
    <t xml:space="preserve">MegaLine kabel krosowy z funkcją LED 6EA-RJ45, kat.6, ekranowany, 4P, 2,5m, szary </t>
  </si>
  <si>
    <t xml:space="preserve">MegaLine kabel krosowy z funkcją LED 6EA-RJ45, kat.6, ekranowany, 4P, 3.0m, szary </t>
  </si>
  <si>
    <t xml:space="preserve">MegaLine kabel krosowy z funkcją LED 6EA-RJ45, kat.6, ekranowany, 4P, 4.0m, szary </t>
  </si>
  <si>
    <t xml:space="preserve">MegaLine kabel krosowy z funkcją LED 6EA-RJ45, kat.6, ekranowany, 4P, 5.0m, szary </t>
  </si>
  <si>
    <t xml:space="preserve">MegaLine kabel krosowy z funkcją LED 6EA-RJ45, kat.6, ekranowany, 4P, 7,5m, szary </t>
  </si>
  <si>
    <t xml:space="preserve">MegaLine kabel krosowy z funkcją LED 6EA-RJ45, kat.6, ekranowany, 4P, 10.0m, szary </t>
  </si>
  <si>
    <t>MegaLine detektor do kabli krosowych typu LED</t>
  </si>
  <si>
    <t>MegaLine kabel krosowy TERA, 2 - parowy/RJ45, FRNC, F10-120, flex, 1.0m, przeznaczenie Ethernet (czarny/żółty)</t>
  </si>
  <si>
    <t>MegaLine kabel krosowy TERA, 2 - parowy/RJ45, FRNC, F10-120, flex, 2.0m, przeznaczenie Ethernet (czarny/żółty)</t>
  </si>
  <si>
    <t>MegaLine kabel krosowy TERA, 2 - parowy/RJ45, FRNC, F10-120, flex, 3.0m, przeznaczenie Ethernet (czarny/żółty)</t>
  </si>
  <si>
    <t>MegaLine kabel krosowy TERA, 2 - parowy/RJ45, FRNC, F10-120, flex, 5.0m, przeznaczenie Ethernet (czarny/żółty)</t>
  </si>
  <si>
    <t>MegaLine kabel krosowy TERA, 2 - parowy/RJ45, FRNC, F10-120, flex, 1.0m, przeznaczenie Token ring (czarny/niebieski)</t>
  </si>
  <si>
    <t>MegaLine kabel krosowy TERA, 2 - parowy/RJ45, FRNC, F10-120, flex, 2.0m, przeznaczenie Token ring (czarny/niebieski)</t>
  </si>
  <si>
    <t>MegaLine kabel krosowy TERA, 2 - parowy/RJ45, FRNC, F10-120, flex, 3.0m, przeznaczenie Token ring (czarny/niebieski)</t>
  </si>
  <si>
    <t>MegaLine kabel krosowy TERA, 2 - parowy/RJ45, FRNC, F10-120, flex, 5.0m, przeznaczenie Token ring (czarny/niebieski)</t>
  </si>
  <si>
    <t>MegaLine kabel krosowy TERA, 2 - parowy/RJ45, FRNC, F10-120, flex, 1.0m, przeznaczenie ISDN (czarny/zielony)</t>
  </si>
  <si>
    <t>MegaLine kabel krosowy TERA, 2 - parowy/RJ45, FRNC, F10-120, flex, 2.0m, przeznaczenie ISDN (czarny/zielony)</t>
  </si>
  <si>
    <t>MegaLine kabel krosowy TERA, 2 - parowy/RJ45, FRNC, F10-120, flex, 3.0m, przeznaczenie ISDN (czarny/zielony)</t>
  </si>
  <si>
    <t>MegaLine kabel krosowy TERA, 2 - parowy/RJ45, FRNC, F10-120, flex, 5.0m, przeznaczenie ISDN (czarny/zielony)</t>
  </si>
  <si>
    <t>MegaLine kabel krosowy TERA, 4 - parowy/RJ45, FRNC, F10-120, flex, wtyki czarny/szary, 1.0m</t>
  </si>
  <si>
    <t>MegaLine kabel krosowy TERA, 4 - parowy/RJ45, FRNC, F10-120, flex, wtyki czarny/szary, 2.0m</t>
  </si>
  <si>
    <t>MegaLine kabel krosowy TERA, 4 - parowy/RJ45, FRNC, F10-120, flex, wtyki czarny/szary, 3.0m</t>
  </si>
  <si>
    <t>MegaLine kabel krosowy TERA, 4 - parowy/RJ45, FRNC, F10-120, flex, wtyki czarny/szary, 4.0m</t>
  </si>
  <si>
    <t>MegaLine kabel krosowy TERA, 2- pary/2 - pary, FRNC, F10-120, flex, wtyki czarny/czarny, 1.0m</t>
  </si>
  <si>
    <t>MegaLine kabel krosowy TERA, 2- pary/2 - pary, FRNC, F10-120, flex, wtyki czarny/czarny, 2.0m</t>
  </si>
  <si>
    <t>MegaLine kabel krosowy TERA, 2- pary/2 - pary, FRNC, F10-120, flex, wtyki czarny/czarny, 3.0m</t>
  </si>
  <si>
    <t>MegaLine kabel krosowy TERA, 2- pary/2 - pary, FRNC, F10-120, flex, wtyki czarny/czarny, 5.0m</t>
  </si>
  <si>
    <t>MegaLine kabel krosowy TERA, 4- pary/4 - pary, FRNC, F10-120, flex, wtyki czarny/czarny, 1.0m</t>
  </si>
  <si>
    <t>MegaLine kabel krosowy TERA, 4- pary/4 - pary, FRNC, F10-120, flex, wtyki czarny/czarny, 2.0m</t>
  </si>
  <si>
    <t>MegaLine kabel krosowy TERA, 4- pary/4 - pary, FRNC, F10-120, flex, wtyki czarny/czarny, 3.0m</t>
  </si>
  <si>
    <t>MegaLine kabel krosowy TERA, 4- pary/4 - pary, FRNC, F10-120, flex, wtyki czarny/czarny, 5.0m</t>
  </si>
  <si>
    <t>Kabel krosowy telefoniczny, 1 - para/RJ11, 4K6 (TERA), wtyki czarny/czarny 1.0m</t>
  </si>
  <si>
    <t>Kabel krosowy telefoniczny, 1 - para/RJ11, 4K6 (TERA), wtyki czarny/czarny 2.0m</t>
  </si>
  <si>
    <t>Kabel krosowy telefoniczny, 1 - para/RJ11, 4K6 (TERA), wtyki czarny/czarny 3.0m</t>
  </si>
  <si>
    <t>Kabel krosowy telefoniczny, 1 - para/RJ11, 4K6 (TERA), wtyki czarny/czarny 5.0m</t>
  </si>
  <si>
    <t>Kabel krosowy telefoniczny, 1 - para/RJ45, 4K6 (TERA), wtyki czarny/czarny 1.0m</t>
  </si>
  <si>
    <t>Kabel krosowy telefoniczny, 1 - para/RJ45, 4K6 (TERA), wtyki czarny/czarny 2.0m</t>
  </si>
  <si>
    <t>Kabel krosowy telefoniczny, 1 - para/RJ45, 4K6 (TERA), wtyki czarny/czarny 3.0m</t>
  </si>
  <si>
    <t>Kabel krosowy telefoniczny, 1 - para/RJ45, 4K6 (TERA), wtyki czarny/czarny 5.0m</t>
  </si>
  <si>
    <t>MegaLine kabel krosowy 6AEA - RJ45, ARJ45-RJ45, kat.6A, ekranowany, 4P, 1.0m , szary/szary</t>
  </si>
  <si>
    <t>MegaLine kabel krosowy 6AEA - RJ45, ARJ45-RJ45, kat.6A, ekranowany, 4P, 2.0m , szary/szary</t>
  </si>
  <si>
    <t>MegaLine kabel krosowy 6AEA - RJ45, ARJ45-RJ45, kat.6A, ekranowany, 4P, 3.0m , szary/szary</t>
  </si>
  <si>
    <t>MegaLine kabel krosowy 6AEA - RJ45, ARJ45-RJ45, kat.6A, ekranowany, 4P, 5.0m , szary/szary</t>
  </si>
  <si>
    <t>MegaLine kabel krosowy, klasa FA, ARJ45-ARJ45, kat.7A, LSOH, szary, 1.0m</t>
  </si>
  <si>
    <t>MegaLine kabel krosowy, klasa FA, ARJ45-ARJ45, kat.7A, LSOH, szary, 2.0m</t>
  </si>
  <si>
    <t>MegaLine kabel krosowy, klasa FA, ARJ45-ARJ45, kat.7A, LSOH, szary, 3.0m</t>
  </si>
  <si>
    <t>MegaLine kabel krosowy, klasa FA, ARJ45-ARJ45, kat.7A, LSOH, szary, 5.0m</t>
  </si>
  <si>
    <t>MegaLine kabel krosowy, klasa FA, ARJ45-ARJ45, kat.7A, LSOH, szary, 10.0m</t>
  </si>
  <si>
    <t>Kable miedziane MegaLine typu drut</t>
  </si>
  <si>
    <t>Kategoria 8.2</t>
  </si>
  <si>
    <t>Kategoria 8</t>
  </si>
  <si>
    <t>Kable miedziane MegaLine typu linka</t>
  </si>
  <si>
    <t>Kable Mega Line do zastosowań przemysłowych, zewnętrznych i morskich</t>
  </si>
  <si>
    <t>Systemy miedziane</t>
  </si>
  <si>
    <t>Kategoria 7A</t>
  </si>
  <si>
    <t>Kategoria 7</t>
  </si>
  <si>
    <t>Kategoria 6A</t>
  </si>
  <si>
    <t>Kategoria 6</t>
  </si>
  <si>
    <t>Kategoria 5</t>
  </si>
  <si>
    <t>MegaLine Connect 100</t>
  </si>
  <si>
    <t>MegaLine Connect45 format VarioKeystone</t>
  </si>
  <si>
    <t>MegaLine Connect45 format Keystone</t>
  </si>
  <si>
    <t>MegaLine Connect45 format Eline</t>
  </si>
  <si>
    <t>MegaLine Connect45 RJ45 wtyk + zestaw łączeniowy</t>
  </si>
  <si>
    <t>Akcesoria do MegaLine Connect45</t>
  </si>
  <si>
    <t>MegaLine Connect45 PRO</t>
  </si>
  <si>
    <t>MegaLineNet produkty LSA</t>
  </si>
  <si>
    <t>Organizery kablowe VarioLine</t>
  </si>
  <si>
    <t>Kable typu TRUNK</t>
  </si>
  <si>
    <t>Kable krosowe kat. 6A / klasa EA STP</t>
  </si>
  <si>
    <t>Kable krosowe kat. 6 / klasa EA STP</t>
  </si>
  <si>
    <t>Kable krosowe kat. 5e / klasa D STP</t>
  </si>
  <si>
    <t>Kable krosowe kat. 6 / klasa E UTP</t>
  </si>
  <si>
    <t>Kable krosowe  kat. 6 / klasa EA STP, wersja przemysłowa</t>
  </si>
  <si>
    <t>Kable krosowe  kat. 5e / klasa D STP, wersja przemysłowa</t>
  </si>
  <si>
    <t>Kable krosowe typu LED, kat. 6A / klasa EA STP</t>
  </si>
  <si>
    <t>Kable krosowe typu LED, kat. 6 / klasa EA STP</t>
  </si>
  <si>
    <t>Kable krosowe Tera 2P / RJ45 STP</t>
  </si>
  <si>
    <t>Kable krosowe Tera 2P / Tera 2P STP</t>
  </si>
  <si>
    <t>Kable krosowe Tera 4P / Tera 4P STP</t>
  </si>
  <si>
    <t>Kable krosowe Tera 1P / RJ11 UTP</t>
  </si>
  <si>
    <t>Kable krosowe Tera 1P / RJ45 UTP</t>
  </si>
  <si>
    <t>Kable krosowe ARJ45 / RJ45 kat.6A STP</t>
  </si>
  <si>
    <t>Kable krosowe ARJ45 / ARJ45 kat.7A STP</t>
  </si>
  <si>
    <t xml:space="preserve">Kurs Miedzi (€/100kg): </t>
  </si>
  <si>
    <t xml:space="preserve">Kurs Euro: </t>
  </si>
  <si>
    <r>
      <rPr>
        <b/>
        <sz val="11"/>
        <color theme="1"/>
        <rFont val="Calibri"/>
        <family val="2"/>
        <charset val="238"/>
        <scheme val="minor"/>
      </rPr>
      <t>Producent:</t>
    </r>
    <r>
      <rPr>
        <sz val="11"/>
        <color theme="1"/>
        <rFont val="Calibri"/>
        <family val="2"/>
        <scheme val="minor"/>
      </rPr>
      <t xml:space="preserve">
LEONI Kerpen GmbH
Zweifaller Straße 275–287
52224 Stolberg
Deutschland</t>
    </r>
  </si>
  <si>
    <r>
      <rPr>
        <b/>
        <sz val="11"/>
        <color theme="1"/>
        <rFont val="Calibri"/>
        <family val="2"/>
        <charset val="238"/>
        <scheme val="minor"/>
      </rPr>
      <t>Dystrybutor:</t>
    </r>
    <r>
      <rPr>
        <sz val="11"/>
        <color theme="1"/>
        <rFont val="Calibri"/>
        <family val="2"/>
        <scheme val="minor"/>
      </rPr>
      <t xml:space="preserve">
A-LAN Technologie Sp. z o.o. Sp. k.
ul. Dobrego Pasterza 36A
31-416 Kraków
Polska</t>
    </r>
  </si>
  <si>
    <t>(w celu aktualizacji powyższych danych należy zezwolić programowi Excel na połączenie z internetem)</t>
  </si>
  <si>
    <t>Kable światłowodowe GigaLine</t>
  </si>
  <si>
    <t>Kable FO typu duplex</t>
  </si>
  <si>
    <t>Kable FO typu breakout</t>
  </si>
  <si>
    <t>Kable FO wewnętrzne typu minibreakout</t>
  </si>
  <si>
    <t>Kable FO wewnętrzne, luźna tuba</t>
  </si>
  <si>
    <t>Kable FO wewnętrzne, konstrukcja wielotubowa</t>
  </si>
  <si>
    <t>Kable FO uniwersalne, luźna tuba</t>
  </si>
  <si>
    <t>Kable FO uniwersalne, konstrukcja wielotubowa</t>
  </si>
  <si>
    <t>Kable FO uniwersalne, luźna tuba (niepalne CI90)</t>
  </si>
  <si>
    <t>Kable FO zewnątrzne, luźna tuba</t>
  </si>
  <si>
    <t>Kable FO zewnątrzne, konstrukcja wielotubowa</t>
  </si>
  <si>
    <t>Systemy światłowodowe</t>
  </si>
  <si>
    <t>Przełącznice stałe do multipatchcordów</t>
  </si>
  <si>
    <t>Przełącznice wysuwne do multipatchcordów</t>
  </si>
  <si>
    <t>Przełącznice do spawania, stałe</t>
  </si>
  <si>
    <t>Przełącznice do spawania, wysuwne</t>
  </si>
  <si>
    <t>Organizery kablowe do kabli światłowodowych</t>
  </si>
  <si>
    <t>Kable krosowe światłowodowe SC-Duplex</t>
  </si>
  <si>
    <t>Kable krosowe światłowodowe LC-Duplex</t>
  </si>
  <si>
    <t>Kable krosowe światłowodowe LC-Duplex / SC-Duplex</t>
  </si>
  <si>
    <t>Kable krosowe światłowodowe E2000 - E2000</t>
  </si>
  <si>
    <t>Kable krosowe światłowodowe LC/PC-Uniboot - LC/PC-Uniboot</t>
  </si>
  <si>
    <t>Kable krosowe światłowodowe LC/PC-Uniboot HD - LC/PC-Uniboot HD</t>
  </si>
  <si>
    <t>Rozwiązania do DATA Center i SVR</t>
  </si>
  <si>
    <t>DClink - panele krosowe i akcesoria</t>
  </si>
  <si>
    <t>DClink kasety i moduły</t>
  </si>
  <si>
    <t>Kable fanout LC - MTP/f</t>
  </si>
  <si>
    <t>Kable krosowe MTP/f - MTP/f</t>
  </si>
  <si>
    <t>DClink kable typu TRUNK MTP/m / MTP/m</t>
  </si>
  <si>
    <t xml:space="preserve">Akcesoria do systemów podłogowych i punktów konsolidacyjnych VarioLine </t>
  </si>
  <si>
    <t>Akcesoria do punktów konsolidacyjnych</t>
  </si>
  <si>
    <t>Moduły do systemów podłogowych</t>
  </si>
  <si>
    <t>Akcesoria do systemów podłogowych</t>
  </si>
  <si>
    <t>Ilość sztuk w opakowaniu</t>
  </si>
  <si>
    <t>Numer katalogowy</t>
  </si>
  <si>
    <t>na zapytanie</t>
  </si>
  <si>
    <t>tak</t>
  </si>
  <si>
    <t>nie</t>
  </si>
  <si>
    <t>Opis produktu</t>
  </si>
  <si>
    <r>
      <t>Euroklasa palności</t>
    </r>
    <r>
      <rPr>
        <b/>
        <sz val="8"/>
        <color theme="0"/>
        <rFont val="Calibri"/>
        <family val="2"/>
        <charset val="238"/>
        <scheme val="minor"/>
      </rPr>
      <t xml:space="preserve"> (wg. CPR)</t>
    </r>
  </si>
  <si>
    <r>
      <t xml:space="preserve">Masa miedzi
</t>
    </r>
    <r>
      <rPr>
        <b/>
        <sz val="8"/>
        <color theme="0"/>
        <rFont val="Calibri"/>
        <family val="2"/>
        <charset val="238"/>
        <scheme val="minor"/>
      </rPr>
      <t>(w kg/km)</t>
    </r>
  </si>
  <si>
    <t>Konfekcja w [m]</t>
  </si>
  <si>
    <t>Produkt magazynowany</t>
  </si>
  <si>
    <t>Minimalna ilość do zamówienia</t>
  </si>
  <si>
    <r>
      <t xml:space="preserve">Cena katalogowa
€/1000m
</t>
    </r>
    <r>
      <rPr>
        <b/>
        <sz val="8"/>
        <color theme="0"/>
        <rFont val="Calibri"/>
        <family val="2"/>
        <charset val="238"/>
        <scheme val="minor"/>
      </rPr>
      <t>(cena bazowa miedzi 150€/100kg)</t>
    </r>
  </si>
  <si>
    <t>MegaLine - kable miedziane</t>
  </si>
  <si>
    <t>MegaLine - miedziany osprzęt połączeniowy</t>
  </si>
  <si>
    <t>GigaLine - kable światłowodowe</t>
  </si>
  <si>
    <t>GigaLine - światłowodowy osprzęt połączeniowy</t>
  </si>
  <si>
    <t>DCLink - rozwiązania do DataCenter / VarioLine - zabudowa podłogowa i punkty konsolidacyjne</t>
  </si>
  <si>
    <t>Cena katalogowa
€/opakowanie</t>
  </si>
  <si>
    <r>
      <t xml:space="preserve">Euroklasa palności
</t>
    </r>
    <r>
      <rPr>
        <b/>
        <sz val="8"/>
        <color theme="0"/>
        <rFont val="Calibri"/>
        <family val="2"/>
        <charset val="238"/>
        <scheme val="minor"/>
      </rPr>
      <t>(wg. CPR)</t>
    </r>
  </si>
  <si>
    <t>Ilość włókien / rodzaj włókna</t>
  </si>
  <si>
    <t>Cena katalogowa
€/1000m</t>
  </si>
  <si>
    <t>Cena zakupowa
€/opakowanie</t>
  </si>
  <si>
    <t>Cena zakupowa
€/1000m</t>
  </si>
  <si>
    <r>
      <t xml:space="preserve">Cena zakupowa
PLN/opakowanie
</t>
    </r>
    <r>
      <rPr>
        <b/>
        <sz val="8"/>
        <color theme="0"/>
        <rFont val="Calibri"/>
        <family val="2"/>
        <charset val="238"/>
        <scheme val="minor"/>
      </rPr>
      <t>(na podstawie aktualnego kursu waluty)</t>
    </r>
  </si>
  <si>
    <r>
      <t xml:space="preserve">Cena zakupowa
PLN/1000m
</t>
    </r>
    <r>
      <rPr>
        <b/>
        <sz val="8"/>
        <color theme="0"/>
        <rFont val="Calibri"/>
        <family val="2"/>
        <charset val="238"/>
        <scheme val="minor"/>
      </rPr>
      <t>(na podstawie aktualnego kursu waluty)</t>
    </r>
  </si>
  <si>
    <r>
      <t xml:space="preserve">Cena zakupowa
€/1000m
</t>
    </r>
    <r>
      <rPr>
        <b/>
        <sz val="8"/>
        <color theme="0"/>
        <rFont val="Calibri"/>
        <family val="2"/>
        <charset val="238"/>
        <scheme val="minor"/>
      </rPr>
      <t>(uwzgl. aktualną cenę miedzi)</t>
    </r>
  </si>
  <si>
    <r>
      <t xml:space="preserve">Cena zakupowa
PLN/1000m
</t>
    </r>
    <r>
      <rPr>
        <b/>
        <sz val="8"/>
        <color theme="0"/>
        <rFont val="Calibri"/>
        <family val="2"/>
        <charset val="238"/>
        <scheme val="minor"/>
      </rPr>
      <t>(uwzgl. aktualną cenę miedzi i kurs waluty)</t>
    </r>
  </si>
  <si>
    <t>Inne długości na zamówienie</t>
  </si>
  <si>
    <t>Wszystkie podane ceny są cenami netto, nie zawierają podatku VAT lub innych podatków.</t>
  </si>
  <si>
    <t>Poniższy cennik obowiązuje od 1 stycznia 2017 roku i jest ważny do wycofania bądź zastąpienia nowszą wersją.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</si>
</sst>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\ _D_M_-;\-* #,##0.00\ _D_M_-;_-* &quot;-&quot;??\ _D_M_-;_-@_-"/>
    <numFmt numFmtId="166" formatCode="_-* #,##0.00\ [$€]_-;\-* #,##0.00\ [$€]_-;_-* &quot;-&quot;??\ [$€]_-;_-@_-"/>
    <numFmt numFmtId="167" formatCode="_-* #,##0.00\ [$zł-415]_-;\-* #,##0.00\ [$zł-415]_-;_-* &quot;-&quot;??\ [$zł-415]_-;_-@_-"/>
    <numFmt numFmtId="168" formatCode="_-[$€-2]\ * #,##0.00_-;\-[$€-2]\ * #,##0.00_-;_-[$€-2]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6"/>
      <color theme="0" tint="-0.34998626667073579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" applyNumberFormat="0" applyAlignment="0" applyProtection="0"/>
    <xf numFmtId="0" fontId="15" fillId="9" borderId="5" applyNumberFormat="0" applyAlignment="0" applyProtection="0"/>
    <xf numFmtId="0" fontId="16" fillId="9" borderId="4" applyNumberFormat="0" applyAlignment="0" applyProtection="0"/>
    <xf numFmtId="0" fontId="17" fillId="0" borderId="6" applyNumberFormat="0" applyFill="0" applyAlignment="0" applyProtection="0"/>
    <xf numFmtId="0" fontId="18" fillId="10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" fillId="0" borderId="0"/>
    <xf numFmtId="0" fontId="23" fillId="0" borderId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11" borderId="8" applyNumberFormat="0" applyFont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2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" fontId="0" fillId="0" borderId="0" xfId="0" applyNumberFormat="1" applyFont="1" applyBorder="1"/>
    <xf numFmtId="0" fontId="6" fillId="0" borderId="0" xfId="2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1" fontId="22" fillId="0" borderId="0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Border="1"/>
    <xf numFmtId="0" fontId="22" fillId="0" borderId="0" xfId="43" applyFont="1"/>
    <xf numFmtId="4" fontId="0" fillId="0" borderId="0" xfId="0" applyNumberFormat="1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4" fontId="5" fillId="4" borderId="0" xfId="1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/>
    </xf>
    <xf numFmtId="0" fontId="21" fillId="0" borderId="0" xfId="0" applyFont="1"/>
    <xf numFmtId="0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4" fontId="18" fillId="36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 indent="2"/>
    </xf>
    <xf numFmtId="0" fontId="29" fillId="4" borderId="0" xfId="0" applyFont="1" applyFill="1" applyBorder="1" applyAlignment="1">
      <alignment horizontal="left" vertical="center" wrapText="1" indent="1"/>
    </xf>
    <xf numFmtId="0" fontId="5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1" fillId="0" borderId="11" xfId="0" applyFont="1" applyBorder="1" applyAlignment="1">
      <alignment horizontal="left" vertical="top" wrapText="1" indent="6"/>
    </xf>
    <xf numFmtId="0" fontId="1" fillId="0" borderId="11" xfId="0" applyFont="1" applyBorder="1" applyAlignment="1">
      <alignment vertical="top" wrapText="1"/>
    </xf>
    <xf numFmtId="167" fontId="0" fillId="37" borderId="0" xfId="0" applyNumberFormat="1" applyFont="1" applyFill="1" applyBorder="1" applyAlignment="1">
      <alignment horizontal="center"/>
    </xf>
    <xf numFmtId="167" fontId="0" fillId="3" borderId="0" xfId="0" applyNumberFormat="1" applyFont="1" applyFill="1" applyBorder="1" applyAlignment="1">
      <alignment horizontal="center"/>
    </xf>
    <xf numFmtId="167" fontId="28" fillId="4" borderId="0" xfId="0" applyNumberFormat="1" applyFont="1" applyFill="1" applyBorder="1" applyAlignment="1">
      <alignment horizontal="center" wrapText="1"/>
    </xf>
    <xf numFmtId="167" fontId="6" fillId="4" borderId="0" xfId="0" applyNumberFormat="1" applyFont="1" applyFill="1" applyBorder="1" applyAlignment="1">
      <alignment horizontal="center" wrapText="1"/>
    </xf>
    <xf numFmtId="168" fontId="0" fillId="0" borderId="0" xfId="2" applyNumberFormat="1" applyFont="1" applyFill="1" applyBorder="1" applyAlignment="1">
      <alignment vertical="center"/>
    </xf>
    <xf numFmtId="168" fontId="0" fillId="0" borderId="0" xfId="0" applyNumberFormat="1" applyFont="1" applyBorder="1"/>
    <xf numFmtId="168" fontId="5" fillId="3" borderId="0" xfId="0" applyNumberFormat="1" applyFont="1" applyFill="1" applyBorder="1" applyAlignment="1">
      <alignment horizontal="left" vertical="center" wrapText="1"/>
    </xf>
    <xf numFmtId="168" fontId="6" fillId="4" borderId="0" xfId="0" applyNumberFormat="1" applyFont="1" applyFill="1" applyBorder="1" applyAlignment="1">
      <alignment wrapText="1"/>
    </xf>
    <xf numFmtId="168" fontId="28" fillId="4" borderId="0" xfId="0" applyNumberFormat="1" applyFont="1" applyFill="1" applyBorder="1" applyAlignment="1">
      <alignment wrapText="1"/>
    </xf>
    <xf numFmtId="168" fontId="5" fillId="3" borderId="0" xfId="0" applyNumberFormat="1" applyFont="1" applyFill="1" applyBorder="1" applyAlignment="1">
      <alignment horizontal="left" vertical="center" wrapText="1" indent="2"/>
    </xf>
    <xf numFmtId="0" fontId="31" fillId="0" borderId="0" xfId="0" applyFont="1" applyAlignment="1">
      <alignment horizontal="center" vertical="top"/>
    </xf>
    <xf numFmtId="4" fontId="5" fillId="4" borderId="0" xfId="0" quotePrefix="1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168" fontId="0" fillId="0" borderId="0" xfId="2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/>
    </xf>
    <xf numFmtId="167" fontId="0" fillId="37" borderId="0" xfId="0" applyNumberFormat="1" applyFont="1" applyFill="1" applyBorder="1" applyAlignment="1">
      <alignment horizontal="right"/>
    </xf>
    <xf numFmtId="0" fontId="29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2" fillId="3" borderId="0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21" fillId="0" borderId="12" xfId="0" applyFont="1" applyBorder="1"/>
    <xf numFmtId="9" fontId="26" fillId="35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</cellXfs>
  <cellStyles count="53">
    <cellStyle name="20% — akcent 1" xfId="2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9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Dziesiętny" xfId="1" builtinId="3"/>
    <cellStyle name="Euro" xfId="44"/>
    <cellStyle name="Komma 2" xfId="47"/>
    <cellStyle name="Komma 3" xfId="45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tiz 2" xfId="52"/>
    <cellStyle name="Obliczenia" xfId="13" builtinId="22" customBuiltin="1"/>
    <cellStyle name="Standard 2" xfId="46"/>
    <cellStyle name="Standard 3" xfId="48"/>
    <cellStyle name="Standard 4" xfId="49"/>
    <cellStyle name="Standard 5" xfId="42"/>
    <cellStyle name="Standard 6" xfId="50"/>
    <cellStyle name="Standard 7" xfId="51"/>
    <cellStyle name="Standard 8" xfId="43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Zły" xfId="9" builtinId="27" customBuiltin="1"/>
  </cellStyles>
  <dxfs count="23"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1" tint="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1" tint="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247650</xdr:rowOff>
    </xdr:from>
    <xdr:to>
      <xdr:col>1</xdr:col>
      <xdr:colOff>2514605</xdr:colOff>
      <xdr:row>1</xdr:row>
      <xdr:rowOff>234832</xdr:rowOff>
    </xdr:to>
    <xdr:pic>
      <xdr:nvPicPr>
        <xdr:cNvPr id="2" name="Picture 10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47650"/>
          <a:ext cx="1962155" cy="511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6343650</xdr:colOff>
      <xdr:row>0</xdr:row>
      <xdr:rowOff>104776</xdr:rowOff>
    </xdr:from>
    <xdr:to>
      <xdr:col>2</xdr:col>
      <xdr:colOff>1842677</xdr:colOff>
      <xdr:row>1</xdr:row>
      <xdr:rowOff>285750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04776"/>
          <a:ext cx="1852202" cy="70484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nbp" refreshOnLoad="1" removeDataOnSave="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pper" refreshOnLoad="1" removeDataOnSave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2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34"/>
  <sheetViews>
    <sheetView showGridLines="0" showRowColHeaders="0" tabSelected="1" workbookViewId="0">
      <selection activeCell="C6" sqref="C6"/>
    </sheetView>
  </sheetViews>
  <sheetFormatPr defaultColWidth="11.42578125" defaultRowHeight="15" x14ac:dyDescent="0.25"/>
  <cols>
    <col min="1" max="1" width="1.42578125" style="20" customWidth="1"/>
    <col min="2" max="2" width="95.28515625" style="20" customWidth="1"/>
    <col min="3" max="3" width="49.5703125" style="20" customWidth="1"/>
    <col min="4" max="4" width="7" style="20" customWidth="1"/>
    <col min="5" max="16384" width="11.42578125" style="20"/>
  </cols>
  <sheetData>
    <row r="1" spans="2:4" ht="41.25" customHeight="1" x14ac:dyDescent="0.25"/>
    <row r="2" spans="2:4" ht="41.25" customHeight="1" x14ac:dyDescent="0.25"/>
    <row r="3" spans="2:4" ht="85.5" customHeight="1" x14ac:dyDescent="0.25">
      <c r="B3" s="48" t="s">
        <v>1888</v>
      </c>
      <c r="C3" s="49" t="s">
        <v>1889</v>
      </c>
    </row>
    <row r="4" spans="2:4" ht="21.75" customHeight="1" x14ac:dyDescent="0.25">
      <c r="B4" s="75" t="s">
        <v>976</v>
      </c>
      <c r="C4" s="75" t="s">
        <v>975</v>
      </c>
      <c r="D4" s="22"/>
    </row>
    <row r="5" spans="2:4" x14ac:dyDescent="0.25">
      <c r="B5" s="76"/>
      <c r="C5" s="76"/>
      <c r="D5" s="22"/>
    </row>
    <row r="6" spans="2:4" ht="18.75" customHeight="1" x14ac:dyDescent="0.25">
      <c r="B6" s="47" t="s">
        <v>1936</v>
      </c>
      <c r="C6" s="74">
        <v>0</v>
      </c>
      <c r="D6" s="22"/>
    </row>
    <row r="7" spans="2:4" ht="18.75" customHeight="1" x14ac:dyDescent="0.25">
      <c r="B7" s="47" t="s">
        <v>1937</v>
      </c>
      <c r="C7" s="74">
        <v>0</v>
      </c>
      <c r="D7" s="22"/>
    </row>
    <row r="8" spans="2:4" ht="18.75" customHeight="1" x14ac:dyDescent="0.25">
      <c r="B8" s="47" t="s">
        <v>1940</v>
      </c>
      <c r="C8" s="74">
        <v>0</v>
      </c>
      <c r="D8" s="22"/>
    </row>
    <row r="9" spans="2:4" ht="18.75" customHeight="1" x14ac:dyDescent="0.25">
      <c r="B9" s="47" t="s">
        <v>1938</v>
      </c>
      <c r="C9" s="74">
        <v>0</v>
      </c>
      <c r="D9" s="22"/>
    </row>
    <row r="10" spans="2:4" ht="18.75" customHeight="1" x14ac:dyDescent="0.25">
      <c r="B10" s="47" t="s">
        <v>1939</v>
      </c>
      <c r="C10" s="74">
        <v>0</v>
      </c>
      <c r="D10" s="22"/>
    </row>
    <row r="11" spans="2:4" s="21" customFormat="1" x14ac:dyDescent="0.25">
      <c r="B11"/>
      <c r="C11"/>
      <c r="D11"/>
    </row>
    <row r="12" spans="2:4" s="21" customFormat="1" x14ac:dyDescent="0.25">
      <c r="B12" s="19" t="s">
        <v>1886</v>
      </c>
      <c r="C12" s="46">
        <f>copper</f>
        <v>555.91999999999996</v>
      </c>
      <c r="D12" s="73"/>
    </row>
    <row r="13" spans="2:4" s="21" customFormat="1" x14ac:dyDescent="0.25">
      <c r="B13" s="19" t="s">
        <v>1887</v>
      </c>
      <c r="C13" s="46">
        <f>nbp</f>
        <v>4.3499999999999996</v>
      </c>
      <c r="D13" s="73"/>
    </row>
    <row r="14" spans="2:4" s="21" customFormat="1" x14ac:dyDescent="0.25">
      <c r="B14"/>
      <c r="C14" s="60" t="s">
        <v>1890</v>
      </c>
      <c r="D14" s="32"/>
    </row>
    <row r="15" spans="2:4" x14ac:dyDescent="0.25">
      <c r="B15"/>
      <c r="C15" s="60"/>
      <c r="D15" s="22"/>
    </row>
    <row r="16" spans="2:4" x14ac:dyDescent="0.25">
      <c r="B16" s="77" t="s">
        <v>1953</v>
      </c>
      <c r="C16" s="77"/>
      <c r="D16" s="22"/>
    </row>
    <row r="17" spans="2:4" x14ac:dyDescent="0.25">
      <c r="B17" s="77" t="s">
        <v>1952</v>
      </c>
      <c r="C17" s="77"/>
      <c r="D17" s="22"/>
    </row>
    <row r="18" spans="2:4" x14ac:dyDescent="0.25">
      <c r="B18"/>
      <c r="C18"/>
      <c r="D18" s="22"/>
    </row>
    <row r="19" spans="2:4" x14ac:dyDescent="0.25">
      <c r="B19"/>
      <c r="C19"/>
      <c r="D19" s="22"/>
    </row>
    <row r="20" spans="2:4" x14ac:dyDescent="0.25">
      <c r="B20"/>
      <c r="C20"/>
      <c r="D20" s="22"/>
    </row>
    <row r="21" spans="2:4" x14ac:dyDescent="0.25">
      <c r="C21"/>
      <c r="D21" s="22"/>
    </row>
    <row r="22" spans="2:4" x14ac:dyDescent="0.25">
      <c r="B22" s="71" t="s">
        <v>819</v>
      </c>
      <c r="C22"/>
      <c r="D22" s="22"/>
    </row>
    <row r="23" spans="2:4" x14ac:dyDescent="0.25">
      <c r="B23" s="71" t="s">
        <v>820</v>
      </c>
      <c r="C23"/>
      <c r="D23" s="22"/>
    </row>
    <row r="24" spans="2:4" x14ac:dyDescent="0.25">
      <c r="B24" s="72" t="s">
        <v>821</v>
      </c>
      <c r="C24"/>
      <c r="D24" s="15"/>
    </row>
    <row r="25" spans="2:4" x14ac:dyDescent="0.25">
      <c r="B25" s="71" t="s">
        <v>822</v>
      </c>
      <c r="C25"/>
      <c r="D25" s="15"/>
    </row>
    <row r="26" spans="2:4" x14ac:dyDescent="0.25">
      <c r="B26" s="71" t="s">
        <v>823</v>
      </c>
      <c r="C26"/>
      <c r="D26" s="15"/>
    </row>
    <row r="27" spans="2:4" x14ac:dyDescent="0.25">
      <c r="B27" s="71" t="s">
        <v>824</v>
      </c>
      <c r="C27"/>
      <c r="D27" s="15"/>
    </row>
    <row r="28" spans="2:4" x14ac:dyDescent="0.25">
      <c r="B28" s="72" t="s">
        <v>825</v>
      </c>
      <c r="C28"/>
      <c r="D28" s="22"/>
    </row>
    <row r="29" spans="2:4" x14ac:dyDescent="0.25">
      <c r="B29" s="71" t="s">
        <v>826</v>
      </c>
      <c r="C29"/>
      <c r="D29" s="22"/>
    </row>
    <row r="30" spans="2:4" x14ac:dyDescent="0.25">
      <c r="B30" s="71" t="s">
        <v>827</v>
      </c>
      <c r="C30"/>
      <c r="D30" s="22"/>
    </row>
    <row r="31" spans="2:4" x14ac:dyDescent="0.25">
      <c r="B31" s="71" t="s">
        <v>828</v>
      </c>
      <c r="C31"/>
      <c r="D31" s="22"/>
    </row>
    <row r="32" spans="2:4" x14ac:dyDescent="0.25">
      <c r="B32" s="72" t="s">
        <v>829</v>
      </c>
      <c r="C32"/>
      <c r="D32" s="22"/>
    </row>
    <row r="33" spans="3:4" x14ac:dyDescent="0.25">
      <c r="C33"/>
      <c r="D33" s="22"/>
    </row>
    <row r="34" spans="3:4" x14ac:dyDescent="0.25">
      <c r="C34"/>
    </row>
  </sheetData>
  <mergeCells count="4">
    <mergeCell ref="B4:B5"/>
    <mergeCell ref="C4:C5"/>
    <mergeCell ref="B17:C17"/>
    <mergeCell ref="B16:C16"/>
  </mergeCells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 2017&amp;R&amp;G</oddHeader>
    <oddFooter>&amp;L&amp;8LEONI Kerpen GmbH Business Datacom
Zweifaller Str. 275 - 287, D-52224 Stolberg&amp;C&amp;8All information subject to misprints or errors or tecnical modification.&amp;R&amp;8&amp;P /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23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11.42578125" defaultRowHeight="15" x14ac:dyDescent="0.25"/>
  <cols>
    <col min="1" max="1" width="102.42578125" style="9" customWidth="1"/>
    <col min="2" max="2" width="18.140625" style="25" customWidth="1"/>
    <col min="3" max="3" width="16.7109375" style="25" customWidth="1"/>
    <col min="4" max="4" width="15.85546875" style="25" bestFit="1" customWidth="1"/>
    <col min="5" max="5" width="19.85546875" style="42" customWidth="1"/>
    <col min="6" max="6" width="16.140625" style="12" bestFit="1" customWidth="1"/>
    <col min="7" max="8" width="15.140625" style="12" bestFit="1" customWidth="1"/>
    <col min="9" max="9" width="15.42578125" style="34" customWidth="1"/>
    <col min="10" max="10" width="16.7109375" style="25" customWidth="1"/>
    <col min="11" max="11" width="11.42578125" style="4"/>
    <col min="12" max="12" width="18.85546875" style="4" bestFit="1" customWidth="1"/>
    <col min="13" max="13" width="13" style="4" bestFit="1" customWidth="1"/>
    <col min="14" max="16384" width="11.42578125" style="4"/>
  </cols>
  <sheetData>
    <row r="1" spans="1:12" s="3" customFormat="1" ht="60" customHeight="1" x14ac:dyDescent="0.25">
      <c r="A1" s="36" t="s">
        <v>1929</v>
      </c>
      <c r="B1" s="36" t="s">
        <v>1930</v>
      </c>
      <c r="C1" s="36" t="s">
        <v>1931</v>
      </c>
      <c r="D1" s="36" t="s">
        <v>1932</v>
      </c>
      <c r="E1" s="36" t="s">
        <v>1925</v>
      </c>
      <c r="F1" s="37" t="s">
        <v>1935</v>
      </c>
      <c r="G1" s="36" t="s">
        <v>1949</v>
      </c>
      <c r="H1" s="36" t="s">
        <v>1950</v>
      </c>
      <c r="I1" s="36" t="s">
        <v>1933</v>
      </c>
      <c r="J1" s="36" t="s">
        <v>1934</v>
      </c>
    </row>
    <row r="2" spans="1:12" s="3" customFormat="1" ht="22.5" customHeight="1" x14ac:dyDescent="0.25">
      <c r="A2" s="39" t="s">
        <v>1850</v>
      </c>
      <c r="B2" s="44"/>
      <c r="C2" s="68"/>
      <c r="D2" s="31"/>
      <c r="E2" s="40"/>
      <c r="F2" s="61" t="s">
        <v>974</v>
      </c>
      <c r="G2" s="30"/>
      <c r="H2" s="30"/>
      <c r="I2" s="31"/>
      <c r="J2" s="31"/>
    </row>
    <row r="3" spans="1:12" s="3" customFormat="1" x14ac:dyDescent="0.25">
      <c r="A3" s="38" t="s">
        <v>1851</v>
      </c>
      <c r="B3" s="24"/>
      <c r="C3" s="24"/>
      <c r="D3" s="24"/>
      <c r="E3" s="24"/>
      <c r="F3" s="8"/>
      <c r="G3" s="8"/>
      <c r="H3" s="8"/>
      <c r="I3" s="24"/>
      <c r="J3" s="24"/>
    </row>
    <row r="4" spans="1:12" s="6" customFormat="1" x14ac:dyDescent="0.25">
      <c r="A4" s="6" t="s">
        <v>977</v>
      </c>
      <c r="B4" s="45" t="s">
        <v>971</v>
      </c>
      <c r="C4" s="45">
        <v>44</v>
      </c>
      <c r="D4" s="45">
        <v>1000</v>
      </c>
      <c r="E4" s="33" t="s">
        <v>721</v>
      </c>
      <c r="F4" s="54">
        <v>3300</v>
      </c>
      <c r="G4" s="55">
        <f>IF(F4="auf Anfrage","auf Anfrage",IF('LEONI 2018'!$C$12=0,ROUND((F4-(F4*'LEONI 2018'!$C$6))-((F4-(F4*'LEONI 2018'!$C$6))*'LEONI 2018'!$D$6),2),ROUND((F4-(F4*'LEONI 2018'!$C$6))-((F4-(F4*'LEONI 2018'!$C$6))*'LEONI 2018'!$D$6),2)+(C4/100*('LEONI 2018'!$C$12-150))))</f>
        <v>3478.6048000000001</v>
      </c>
      <c r="H4" s="50">
        <f>IFERROR(IF(G4&lt;&gt;"",G4*'LEONI 2018'!$C$13,""),G4)</f>
        <v>15131.93088</v>
      </c>
      <c r="I4" s="45" t="s">
        <v>1928</v>
      </c>
      <c r="J4" s="45" t="s">
        <v>1926</v>
      </c>
    </row>
    <row r="5" spans="1:12" s="6" customFormat="1" x14ac:dyDescent="0.25">
      <c r="A5" s="6" t="s">
        <v>977</v>
      </c>
      <c r="B5" s="45" t="s">
        <v>972</v>
      </c>
      <c r="C5" s="45">
        <v>44</v>
      </c>
      <c r="D5" s="45">
        <v>1000</v>
      </c>
      <c r="E5" s="33" t="s">
        <v>722</v>
      </c>
      <c r="F5" s="54">
        <v>2480</v>
      </c>
      <c r="G5" s="55">
        <f>IF(F5="auf Anfrage","auf Anfrage",IF('LEONI 2018'!$C$12=0,ROUND((F5-(F5*'LEONI 2018'!$C$6))-((F5-(F5*'LEONI 2018'!$C$6))*'LEONI 2018'!$D$6),2),ROUND((F5-(F5*'LEONI 2018'!$C$6))-((F5-(F5*'LEONI 2018'!$C$6))*'LEONI 2018'!$D$6),2)+(C5/100*('LEONI 2018'!$C$12-150))))</f>
        <v>2658.6048000000001</v>
      </c>
      <c r="H5" s="50">
        <f>IFERROR(IF(G5&lt;&gt;"",G5*'LEONI 2018'!$C$13,""),G5)</f>
        <v>11564.93088</v>
      </c>
      <c r="I5" s="45" t="s">
        <v>1928</v>
      </c>
      <c r="J5" s="45" t="s">
        <v>1926</v>
      </c>
    </row>
    <row r="6" spans="1:12" s="6" customFormat="1" x14ac:dyDescent="0.25">
      <c r="A6" s="6" t="s">
        <v>977</v>
      </c>
      <c r="B6" s="45" t="s">
        <v>955</v>
      </c>
      <c r="C6" s="45">
        <v>44</v>
      </c>
      <c r="D6" s="45">
        <v>1000</v>
      </c>
      <c r="E6" s="33" t="s">
        <v>723</v>
      </c>
      <c r="F6" s="54">
        <v>1650</v>
      </c>
      <c r="G6" s="55">
        <f>IF(F6="auf Anfrage","auf Anfrage",IF('LEONI 2018'!$C$12=0,ROUND((F6-(F6*'LEONI 2018'!$C$6))-((F6-(F6*'LEONI 2018'!$C$6))*'LEONI 2018'!$D$6),2),ROUND((F6-(F6*'LEONI 2018'!$C$6))-((F6-(F6*'LEONI 2018'!$C$6))*'LEONI 2018'!$D$6),2)+(C6/100*('LEONI 2018'!$C$12-150))))</f>
        <v>1828.6048000000001</v>
      </c>
      <c r="H6" s="50">
        <f>IFERROR(IF(G6&lt;&gt;"",G6*'LEONI 2018'!$C$13,""),G6)</f>
        <v>7954.4308799999999</v>
      </c>
      <c r="I6" s="45" t="s">
        <v>1927</v>
      </c>
      <c r="J6" s="45">
        <v>1000</v>
      </c>
    </row>
    <row r="7" spans="1:12" s="6" customFormat="1" x14ac:dyDescent="0.25">
      <c r="A7" s="6" t="s">
        <v>978</v>
      </c>
      <c r="B7" s="45" t="s">
        <v>955</v>
      </c>
      <c r="C7" s="45">
        <v>88</v>
      </c>
      <c r="D7" s="45">
        <v>1000</v>
      </c>
      <c r="E7" s="33" t="s">
        <v>724</v>
      </c>
      <c r="F7" s="54">
        <v>3300</v>
      </c>
      <c r="G7" s="55">
        <f>IF(F7="auf Anfrage","auf Anfrage",IF('LEONI 2018'!$C$12=0,ROUND((F7-(F7*'LEONI 2018'!$C$6))-((F7-(F7*'LEONI 2018'!$C$6))*'LEONI 2018'!$D$6),2),ROUND((F7-(F7*'LEONI 2018'!$C$6))-((F7-(F7*'LEONI 2018'!$C$6))*'LEONI 2018'!$D$6),2)+(C7/100*('LEONI 2018'!$C$12-150))))</f>
        <v>3657.2096000000001</v>
      </c>
      <c r="H7" s="50">
        <f>IFERROR(IF(G7&lt;&gt;"",G7*'LEONI 2018'!$C$13,""),G7)</f>
        <v>15908.86176</v>
      </c>
      <c r="I7" s="45" t="s">
        <v>1928</v>
      </c>
      <c r="J7" s="45" t="s">
        <v>1926</v>
      </c>
    </row>
    <row r="8" spans="1:12" s="6" customFormat="1" x14ac:dyDescent="0.25">
      <c r="A8" s="6" t="s">
        <v>979</v>
      </c>
      <c r="B8" s="45" t="s">
        <v>955</v>
      </c>
      <c r="C8" s="45">
        <v>23.5</v>
      </c>
      <c r="D8" s="45">
        <v>1000</v>
      </c>
      <c r="E8" s="33" t="s">
        <v>725</v>
      </c>
      <c r="F8" s="54">
        <v>1400</v>
      </c>
      <c r="G8" s="55">
        <f>IF(F8="auf Anfrage","auf Anfrage",IF('LEONI 2018'!$C$12=0,ROUND((F8-(F8*'LEONI 2018'!$C$6))-((F8-(F8*'LEONI 2018'!$C$6))*'LEONI 2018'!$D$6),2),ROUND((F8-(F8*'LEONI 2018'!$C$6))-((F8-(F8*'LEONI 2018'!$C$6))*'LEONI 2018'!$D$6),2)+(C8/100*('LEONI 2018'!$C$12-150))))</f>
        <v>1495.3912</v>
      </c>
      <c r="H8" s="50">
        <f>IFERROR(IF(G8&lt;&gt;"",G8*'LEONI 2018'!$C$13,""),G8)</f>
        <v>6504.95172</v>
      </c>
      <c r="I8" s="45" t="s">
        <v>1928</v>
      </c>
      <c r="J8" s="45" t="s">
        <v>1926</v>
      </c>
    </row>
    <row r="9" spans="1:12" x14ac:dyDescent="0.25">
      <c r="A9" s="38" t="s">
        <v>1852</v>
      </c>
      <c r="B9" s="24"/>
      <c r="C9" s="24"/>
      <c r="D9" s="24"/>
      <c r="E9" s="24"/>
      <c r="F9" s="56"/>
      <c r="G9" s="56"/>
      <c r="H9" s="51" t="str">
        <f>IFERROR(IF(G9&lt;&gt;"",G9*'LEONI 2018'!$C$13,""),G9)</f>
        <v/>
      </c>
      <c r="I9" s="24"/>
      <c r="J9" s="24"/>
    </row>
    <row r="10" spans="1:12" s="5" customFormat="1" x14ac:dyDescent="0.25">
      <c r="A10" s="6" t="s">
        <v>980</v>
      </c>
      <c r="B10" s="45" t="s">
        <v>971</v>
      </c>
      <c r="C10" s="45">
        <v>48</v>
      </c>
      <c r="D10" s="45">
        <v>1000</v>
      </c>
      <c r="E10" s="33" t="s">
        <v>726</v>
      </c>
      <c r="F10" s="54">
        <v>2200</v>
      </c>
      <c r="G10" s="55">
        <f>IF(F10="auf Anfrage","auf Anfrage",IF('LEONI 2018'!$C$12=0,ROUND((F10-(F10*'LEONI 2018'!$C$6))-((F10-(F10*'LEONI 2018'!$C$6))*'LEONI 2018'!$D$6),2),ROUND((F10-(F10*'LEONI 2018'!$C$6))-((F10-(F10*'LEONI 2018'!$C$6))*'LEONI 2018'!$D$6),2)+(C10/100*('LEONI 2018'!$C$12-150))))</f>
        <v>2394.8415999999997</v>
      </c>
      <c r="H10" s="50">
        <f>IFERROR(IF(G10&lt;&gt;"",G10*'LEONI 2018'!$C$13,""),G10)</f>
        <v>10417.560959999999</v>
      </c>
      <c r="I10" s="45" t="s">
        <v>1928</v>
      </c>
      <c r="J10" s="45" t="s">
        <v>1926</v>
      </c>
      <c r="L10" s="26"/>
    </row>
    <row r="11" spans="1:12" s="5" customFormat="1" x14ac:dyDescent="0.25">
      <c r="A11" s="6" t="s">
        <v>980</v>
      </c>
      <c r="B11" s="45" t="s">
        <v>972</v>
      </c>
      <c r="C11" s="45">
        <v>48</v>
      </c>
      <c r="D11" s="45">
        <v>1000</v>
      </c>
      <c r="E11" s="33" t="s">
        <v>727</v>
      </c>
      <c r="F11" s="54">
        <v>1650</v>
      </c>
      <c r="G11" s="55">
        <f>IF(F11="auf Anfrage","auf Anfrage",IF('LEONI 2018'!$C$12=0,ROUND((F11-(F11*'LEONI 2018'!$C$6))-((F11-(F11*'LEONI 2018'!$C$6))*'LEONI 2018'!$D$6),2),ROUND((F11-(F11*'LEONI 2018'!$C$6))-((F11-(F11*'LEONI 2018'!$C$6))*'LEONI 2018'!$D$6),2)+(C11/100*('LEONI 2018'!$C$12-150))))</f>
        <v>1844.8416</v>
      </c>
      <c r="H11" s="50">
        <f>IFERROR(IF(G11&lt;&gt;"",G11*'LEONI 2018'!$C$13,""),G11)</f>
        <v>8025.0609599999989</v>
      </c>
      <c r="I11" s="45" t="s">
        <v>1928</v>
      </c>
      <c r="J11" s="45" t="s">
        <v>1926</v>
      </c>
      <c r="L11" s="26"/>
    </row>
    <row r="12" spans="1:12" x14ac:dyDescent="0.25">
      <c r="A12" s="6" t="s">
        <v>980</v>
      </c>
      <c r="B12" s="45" t="s">
        <v>955</v>
      </c>
      <c r="C12" s="45">
        <v>48</v>
      </c>
      <c r="D12" s="45">
        <v>500</v>
      </c>
      <c r="E12" s="33" t="s">
        <v>728</v>
      </c>
      <c r="F12" s="54">
        <v>1100</v>
      </c>
      <c r="G12" s="55">
        <f>IF(F12="auf Anfrage","auf Anfrage",IF('LEONI 2018'!$C$12=0,ROUND((F12-(F12*'LEONI 2018'!$C$6))-((F12-(F12*'LEONI 2018'!$C$6))*'LEONI 2018'!$D$6),2),ROUND((F12-(F12*'LEONI 2018'!$C$6))-((F12-(F12*'LEONI 2018'!$C$6))*'LEONI 2018'!$D$6),2)+(C12/100*('LEONI 2018'!$C$12-150))))</f>
        <v>1294.8416</v>
      </c>
      <c r="H12" s="50">
        <f>IFERROR(IF(G12&lt;&gt;"",G12*'LEONI 2018'!$C$13,""),G12)</f>
        <v>5632.5609599999998</v>
      </c>
      <c r="I12" s="45" t="s">
        <v>1927</v>
      </c>
      <c r="J12" s="45">
        <v>500</v>
      </c>
    </row>
    <row r="13" spans="1:12" x14ac:dyDescent="0.25">
      <c r="A13" s="6" t="s">
        <v>980</v>
      </c>
      <c r="B13" s="45" t="s">
        <v>955</v>
      </c>
      <c r="C13" s="45">
        <v>48</v>
      </c>
      <c r="D13" s="45">
        <v>1000</v>
      </c>
      <c r="E13" s="33" t="s">
        <v>729</v>
      </c>
      <c r="F13" s="54">
        <v>1100</v>
      </c>
      <c r="G13" s="55">
        <f>IF(F13="auf Anfrage","auf Anfrage",IF('LEONI 2018'!$C$12=0,ROUND((F13-(F13*'LEONI 2018'!$C$6))-((F13-(F13*'LEONI 2018'!$C$6))*'LEONI 2018'!$D$6),2),ROUND((F13-(F13*'LEONI 2018'!$C$6))-((F13-(F13*'LEONI 2018'!$C$6))*'LEONI 2018'!$D$6),2)+(C13/100*('LEONI 2018'!$C$12-150))))</f>
        <v>1294.8416</v>
      </c>
      <c r="H13" s="50">
        <f>IFERROR(IF(G13&lt;&gt;"",G13*'LEONI 2018'!$C$13,""),G13)</f>
        <v>5632.5609599999998</v>
      </c>
      <c r="I13" s="45" t="s">
        <v>1927</v>
      </c>
      <c r="J13" s="45">
        <v>1000</v>
      </c>
    </row>
    <row r="14" spans="1:12" x14ac:dyDescent="0.25">
      <c r="A14" s="6" t="s">
        <v>981</v>
      </c>
      <c r="B14" s="45" t="s">
        <v>955</v>
      </c>
      <c r="C14" s="45">
        <v>96</v>
      </c>
      <c r="D14" s="45">
        <v>500</v>
      </c>
      <c r="E14" s="33" t="s">
        <v>730</v>
      </c>
      <c r="F14" s="54">
        <v>2200</v>
      </c>
      <c r="G14" s="55">
        <f>IF(F14="auf Anfrage","auf Anfrage",IF('LEONI 2018'!$C$12=0,ROUND((F14-(F14*'LEONI 2018'!$C$6))-((F14-(F14*'LEONI 2018'!$C$6))*'LEONI 2018'!$D$6),2),ROUND((F14-(F14*'LEONI 2018'!$C$6))-((F14-(F14*'LEONI 2018'!$C$6))*'LEONI 2018'!$D$6),2)+(C14/100*('LEONI 2018'!$C$12-150))))</f>
        <v>2589.6831999999999</v>
      </c>
      <c r="H14" s="50">
        <f>IFERROR(IF(G14&lt;&gt;"",G14*'LEONI 2018'!$C$13,""),G14)</f>
        <v>11265.12192</v>
      </c>
      <c r="I14" s="45" t="s">
        <v>1927</v>
      </c>
      <c r="J14" s="45">
        <v>500</v>
      </c>
    </row>
    <row r="15" spans="1:12" x14ac:dyDescent="0.25">
      <c r="A15" s="6" t="s">
        <v>981</v>
      </c>
      <c r="B15" s="45" t="s">
        <v>955</v>
      </c>
      <c r="C15" s="45">
        <v>96</v>
      </c>
      <c r="D15" s="45">
        <v>1000</v>
      </c>
      <c r="E15" s="33" t="s">
        <v>731</v>
      </c>
      <c r="F15" s="54">
        <v>2200</v>
      </c>
      <c r="G15" s="55">
        <f>IF(F15="auf Anfrage","auf Anfrage",IF('LEONI 2018'!$C$12=0,ROUND((F15-(F15*'LEONI 2018'!$C$6))-((F15-(F15*'LEONI 2018'!$C$6))*'LEONI 2018'!$D$6),2),ROUND((F15-(F15*'LEONI 2018'!$C$6))-((F15-(F15*'LEONI 2018'!$C$6))*'LEONI 2018'!$D$6),2)+(C15/100*('LEONI 2018'!$C$12-150))))</f>
        <v>2589.6831999999999</v>
      </c>
      <c r="H15" s="50">
        <f>IFERROR(IF(G15&lt;&gt;"",G15*'LEONI 2018'!$C$13,""),G15)</f>
        <v>11265.12192</v>
      </c>
      <c r="I15" s="45" t="s">
        <v>1927</v>
      </c>
      <c r="J15" s="45">
        <v>1000</v>
      </c>
    </row>
    <row r="16" spans="1:12" x14ac:dyDescent="0.25">
      <c r="A16" s="6" t="s">
        <v>982</v>
      </c>
      <c r="B16" s="45" t="s">
        <v>955</v>
      </c>
      <c r="C16" s="45">
        <v>38</v>
      </c>
      <c r="D16" s="45">
        <v>1000</v>
      </c>
      <c r="E16" s="33" t="s">
        <v>837</v>
      </c>
      <c r="F16" s="54">
        <v>910</v>
      </c>
      <c r="G16" s="55">
        <f>IF(F16="auf Anfrage","auf Anfrage",IF('LEONI 2018'!$C$12=0,ROUND((F16-(F16*'LEONI 2018'!$C$6))-((F16-(F16*'LEONI 2018'!$C$6))*'LEONI 2018'!$D$6),2),ROUND((F16-(F16*'LEONI 2018'!$C$6))-((F16-(F16*'LEONI 2018'!$C$6))*'LEONI 2018'!$D$6),2)+(C16/100*('LEONI 2018'!$C$12-150))))</f>
        <v>1064.2496000000001</v>
      </c>
      <c r="H16" s="50">
        <f>IFERROR(IF(G16&lt;&gt;"",G16*'LEONI 2018'!$C$13,""),G16)</f>
        <v>4629.4857600000005</v>
      </c>
      <c r="I16" s="45" t="s">
        <v>1927</v>
      </c>
      <c r="J16" s="45">
        <v>1000</v>
      </c>
    </row>
    <row r="17" spans="1:10" x14ac:dyDescent="0.25">
      <c r="A17" s="6" t="s">
        <v>982</v>
      </c>
      <c r="B17" s="45" t="s">
        <v>955</v>
      </c>
      <c r="C17" s="45">
        <v>38</v>
      </c>
      <c r="D17" s="45">
        <v>500</v>
      </c>
      <c r="E17" s="33" t="s">
        <v>838</v>
      </c>
      <c r="F17" s="54">
        <v>910</v>
      </c>
      <c r="G17" s="55">
        <f>IF(F17="auf Anfrage","auf Anfrage",IF('LEONI 2018'!$C$12=0,ROUND((F17-(F17*'LEONI 2018'!$C$6))-((F17-(F17*'LEONI 2018'!$C$6))*'LEONI 2018'!$D$6),2),ROUND((F17-(F17*'LEONI 2018'!$C$6))-((F17-(F17*'LEONI 2018'!$C$6))*'LEONI 2018'!$D$6),2)+(C17/100*('LEONI 2018'!$C$12-150))))</f>
        <v>1064.2496000000001</v>
      </c>
      <c r="H17" s="50">
        <f>IFERROR(IF(G17&lt;&gt;"",G17*'LEONI 2018'!$C$13,""),G17)</f>
        <v>4629.4857600000005</v>
      </c>
      <c r="I17" s="45" t="s">
        <v>1927</v>
      </c>
      <c r="J17" s="45">
        <v>500</v>
      </c>
    </row>
    <row r="18" spans="1:10" x14ac:dyDescent="0.25">
      <c r="A18" s="38" t="s">
        <v>1856</v>
      </c>
      <c r="B18" s="24"/>
      <c r="C18" s="24"/>
      <c r="D18" s="24"/>
      <c r="E18" s="24"/>
      <c r="F18" s="56"/>
      <c r="G18" s="56"/>
      <c r="H18" s="51" t="str">
        <f>IFERROR(IF(G18&lt;&gt;"",G18*'LEONI 2018'!$C$13,""),G18)</f>
        <v/>
      </c>
      <c r="I18" s="24"/>
      <c r="J18" s="24"/>
    </row>
    <row r="19" spans="1:10" x14ac:dyDescent="0.25">
      <c r="A19" s="6" t="s">
        <v>983</v>
      </c>
      <c r="B19" s="45" t="s">
        <v>971</v>
      </c>
      <c r="C19" s="45">
        <v>45</v>
      </c>
      <c r="D19" s="45">
        <v>1000</v>
      </c>
      <c r="E19" s="33" t="s">
        <v>732</v>
      </c>
      <c r="F19" s="54">
        <v>1780</v>
      </c>
      <c r="G19" s="55">
        <f>IF(F19="auf Anfrage","auf Anfrage",IF('LEONI 2018'!$C$12=0,ROUND((F19-(F19*'LEONI 2018'!$C$6))-((F19-(F19*'LEONI 2018'!$C$6))*'LEONI 2018'!$D$6),2),ROUND((F19-(F19*'LEONI 2018'!$C$6))-((F19-(F19*'LEONI 2018'!$C$6))*'LEONI 2018'!$D$6),2)+(C19/100*('LEONI 2018'!$C$12-150))))</f>
        <v>1962.664</v>
      </c>
      <c r="H19" s="50">
        <f>IFERROR(IF(G19&lt;&gt;"",G19*'LEONI 2018'!$C$13,""),G19)</f>
        <v>8537.5883999999987</v>
      </c>
      <c r="I19" s="45" t="s">
        <v>1927</v>
      </c>
      <c r="J19" s="45">
        <v>1000</v>
      </c>
    </row>
    <row r="20" spans="1:10" x14ac:dyDescent="0.25">
      <c r="A20" s="6" t="s">
        <v>983</v>
      </c>
      <c r="B20" s="45" t="s">
        <v>972</v>
      </c>
      <c r="C20" s="45">
        <v>45</v>
      </c>
      <c r="D20" s="45">
        <v>1000</v>
      </c>
      <c r="E20" s="33" t="s">
        <v>733</v>
      </c>
      <c r="F20" s="54">
        <v>1335</v>
      </c>
      <c r="G20" s="55">
        <f>IF(F20="auf Anfrage","auf Anfrage",IF('LEONI 2018'!$C$12=0,ROUND((F20-(F20*'LEONI 2018'!$C$6))-((F20-(F20*'LEONI 2018'!$C$6))*'LEONI 2018'!$D$6),2),ROUND((F20-(F20*'LEONI 2018'!$C$6))-((F20-(F20*'LEONI 2018'!$C$6))*'LEONI 2018'!$D$6),2)+(C20/100*('LEONI 2018'!$C$12-150))))</f>
        <v>1517.664</v>
      </c>
      <c r="H20" s="50">
        <f>IFERROR(IF(G20&lt;&gt;"",G20*'LEONI 2018'!$C$13,""),G20)</f>
        <v>6601.8383999999996</v>
      </c>
      <c r="I20" s="45" t="s">
        <v>1927</v>
      </c>
      <c r="J20" s="45">
        <v>1000</v>
      </c>
    </row>
    <row r="21" spans="1:10" x14ac:dyDescent="0.25">
      <c r="A21" s="6" t="s">
        <v>983</v>
      </c>
      <c r="B21" s="45" t="s">
        <v>955</v>
      </c>
      <c r="C21" s="45">
        <v>45</v>
      </c>
      <c r="D21" s="45">
        <v>500</v>
      </c>
      <c r="E21" s="33" t="s">
        <v>734</v>
      </c>
      <c r="F21" s="54">
        <v>890</v>
      </c>
      <c r="G21" s="55">
        <f>IF(F21="auf Anfrage","auf Anfrage",IF('LEONI 2018'!$C$12=0,ROUND((F21-(F21*'LEONI 2018'!$C$6))-((F21-(F21*'LEONI 2018'!$C$6))*'LEONI 2018'!$D$6),2),ROUND((F21-(F21*'LEONI 2018'!$C$6))-((F21-(F21*'LEONI 2018'!$C$6))*'LEONI 2018'!$D$6),2)+(C21/100*('LEONI 2018'!$C$12-150))))</f>
        <v>1072.664</v>
      </c>
      <c r="H21" s="50">
        <f>IFERROR(IF(G21&lt;&gt;"",G21*'LEONI 2018'!$C$13,""),G21)</f>
        <v>4666.0883999999996</v>
      </c>
      <c r="I21" s="45" t="s">
        <v>1927</v>
      </c>
      <c r="J21" s="45">
        <v>500</v>
      </c>
    </row>
    <row r="22" spans="1:10" x14ac:dyDescent="0.25">
      <c r="A22" s="6" t="s">
        <v>983</v>
      </c>
      <c r="B22" s="45" t="s">
        <v>955</v>
      </c>
      <c r="C22" s="45">
        <v>45</v>
      </c>
      <c r="D22" s="45">
        <v>1000</v>
      </c>
      <c r="E22" s="33" t="s">
        <v>735</v>
      </c>
      <c r="F22" s="54">
        <v>890</v>
      </c>
      <c r="G22" s="55">
        <f>IF(F22="auf Anfrage","auf Anfrage",IF('LEONI 2018'!$C$12=0,ROUND((F22-(F22*'LEONI 2018'!$C$6))-((F22-(F22*'LEONI 2018'!$C$6))*'LEONI 2018'!$D$6),2),ROUND((F22-(F22*'LEONI 2018'!$C$6))-((F22-(F22*'LEONI 2018'!$C$6))*'LEONI 2018'!$D$6),2)+(C22/100*('LEONI 2018'!$C$12-150))))</f>
        <v>1072.664</v>
      </c>
      <c r="H22" s="50">
        <f>IFERROR(IF(G22&lt;&gt;"",G22*'LEONI 2018'!$C$13,""),G22)</f>
        <v>4666.0883999999996</v>
      </c>
      <c r="I22" s="45" t="s">
        <v>1927</v>
      </c>
      <c r="J22" s="45">
        <v>1000</v>
      </c>
    </row>
    <row r="23" spans="1:10" x14ac:dyDescent="0.25">
      <c r="A23" s="6" t="s">
        <v>984</v>
      </c>
      <c r="B23" s="45" t="s">
        <v>971</v>
      </c>
      <c r="C23" s="45">
        <v>90</v>
      </c>
      <c r="D23" s="45">
        <v>500</v>
      </c>
      <c r="E23" s="33" t="s">
        <v>736</v>
      </c>
      <c r="F23" s="54">
        <v>3560</v>
      </c>
      <c r="G23" s="55">
        <f>IF(F23="auf Anfrage","auf Anfrage",IF('LEONI 2018'!$C$12=0,ROUND((F23-(F23*'LEONI 2018'!$C$6))-((F23-(F23*'LEONI 2018'!$C$6))*'LEONI 2018'!$D$6),2),ROUND((F23-(F23*'LEONI 2018'!$C$6))-((F23-(F23*'LEONI 2018'!$C$6))*'LEONI 2018'!$D$6),2)+(C23/100*('LEONI 2018'!$C$12-150))))</f>
        <v>3925.328</v>
      </c>
      <c r="H23" s="50">
        <f>IFERROR(IF(G23&lt;&gt;"",G23*'LEONI 2018'!$C$13,""),G23)</f>
        <v>17075.176799999997</v>
      </c>
      <c r="I23" s="45" t="s">
        <v>1927</v>
      </c>
      <c r="J23" s="45">
        <v>500</v>
      </c>
    </row>
    <row r="24" spans="1:10" x14ac:dyDescent="0.25">
      <c r="A24" s="6" t="s">
        <v>984</v>
      </c>
      <c r="B24" s="45" t="s">
        <v>972</v>
      </c>
      <c r="C24" s="45">
        <v>90</v>
      </c>
      <c r="D24" s="45">
        <v>500</v>
      </c>
      <c r="E24" s="33" t="s">
        <v>737</v>
      </c>
      <c r="F24" s="54">
        <v>2670</v>
      </c>
      <c r="G24" s="55">
        <f>IF(F24="auf Anfrage","auf Anfrage",IF('LEONI 2018'!$C$12=0,ROUND((F24-(F24*'LEONI 2018'!$C$6))-((F24-(F24*'LEONI 2018'!$C$6))*'LEONI 2018'!$D$6),2),ROUND((F24-(F24*'LEONI 2018'!$C$6))-((F24-(F24*'LEONI 2018'!$C$6))*'LEONI 2018'!$D$6),2)+(C24/100*('LEONI 2018'!$C$12-150))))</f>
        <v>3035.328</v>
      </c>
      <c r="H24" s="50">
        <f>IFERROR(IF(G24&lt;&gt;"",G24*'LEONI 2018'!$C$13,""),G24)</f>
        <v>13203.676799999999</v>
      </c>
      <c r="I24" s="45" t="s">
        <v>1927</v>
      </c>
      <c r="J24" s="45">
        <v>500</v>
      </c>
    </row>
    <row r="25" spans="1:10" x14ac:dyDescent="0.25">
      <c r="A25" s="6" t="s">
        <v>984</v>
      </c>
      <c r="B25" s="45" t="s">
        <v>955</v>
      </c>
      <c r="C25" s="45">
        <v>90</v>
      </c>
      <c r="D25" s="45">
        <v>500</v>
      </c>
      <c r="E25" s="33" t="s">
        <v>738</v>
      </c>
      <c r="F25" s="54">
        <v>1780</v>
      </c>
      <c r="G25" s="55">
        <f>IF(F25="auf Anfrage","auf Anfrage",IF('LEONI 2018'!$C$12=0,ROUND((F25-(F25*'LEONI 2018'!$C$6))-((F25-(F25*'LEONI 2018'!$C$6))*'LEONI 2018'!$D$6),2),ROUND((F25-(F25*'LEONI 2018'!$C$6))-((F25-(F25*'LEONI 2018'!$C$6))*'LEONI 2018'!$D$6),2)+(C25/100*('LEONI 2018'!$C$12-150))))</f>
        <v>2145.328</v>
      </c>
      <c r="H25" s="50">
        <f>IFERROR(IF(G25&lt;&gt;"",G25*'LEONI 2018'!$C$13,""),G25)</f>
        <v>9332.1767999999993</v>
      </c>
      <c r="I25" s="45" t="s">
        <v>1927</v>
      </c>
      <c r="J25" s="45">
        <v>500</v>
      </c>
    </row>
    <row r="26" spans="1:10" x14ac:dyDescent="0.25">
      <c r="A26" s="6" t="s">
        <v>984</v>
      </c>
      <c r="B26" s="45" t="s">
        <v>955</v>
      </c>
      <c r="C26" s="45">
        <v>90</v>
      </c>
      <c r="D26" s="45">
        <v>1000</v>
      </c>
      <c r="E26" s="33" t="s">
        <v>739</v>
      </c>
      <c r="F26" s="54">
        <v>1780</v>
      </c>
      <c r="G26" s="55">
        <f>IF(F26="auf Anfrage","auf Anfrage",IF('LEONI 2018'!$C$12=0,ROUND((F26-(F26*'LEONI 2018'!$C$6))-((F26-(F26*'LEONI 2018'!$C$6))*'LEONI 2018'!$D$6),2),ROUND((F26-(F26*'LEONI 2018'!$C$6))-((F26-(F26*'LEONI 2018'!$C$6))*'LEONI 2018'!$D$6),2)+(C26/100*('LEONI 2018'!$C$12-150))))</f>
        <v>2145.328</v>
      </c>
      <c r="H26" s="50">
        <f>IFERROR(IF(G26&lt;&gt;"",G26*'LEONI 2018'!$C$13,""),G26)</f>
        <v>9332.1767999999993</v>
      </c>
      <c r="I26" s="45" t="s">
        <v>1927</v>
      </c>
      <c r="J26" s="45">
        <v>1000</v>
      </c>
    </row>
    <row r="27" spans="1:10" x14ac:dyDescent="0.25">
      <c r="A27" s="6" t="s">
        <v>985</v>
      </c>
      <c r="B27" s="45" t="s">
        <v>971</v>
      </c>
      <c r="C27" s="45">
        <v>38</v>
      </c>
      <c r="D27" s="45">
        <v>1000</v>
      </c>
      <c r="E27" s="33" t="s">
        <v>740</v>
      </c>
      <c r="F27" s="54">
        <v>1660</v>
      </c>
      <c r="G27" s="55">
        <f>IF(F27="auf Anfrage","auf Anfrage",IF('LEONI 2018'!$C$12=0,ROUND((F27-(F27*'LEONI 2018'!$C$6))-((F27-(F27*'LEONI 2018'!$C$6))*'LEONI 2018'!$D$6),2),ROUND((F27-(F27*'LEONI 2018'!$C$6))-((F27-(F27*'LEONI 2018'!$C$6))*'LEONI 2018'!$D$6),2)+(C27/100*('LEONI 2018'!$C$12-150))))</f>
        <v>1814.2496000000001</v>
      </c>
      <c r="H27" s="50">
        <f>IFERROR(IF(G27&lt;&gt;"",G27*'LEONI 2018'!$C$13,""),G27)</f>
        <v>7891.9857599999996</v>
      </c>
      <c r="I27" s="45" t="s">
        <v>1928</v>
      </c>
      <c r="J27" s="45" t="s">
        <v>1926</v>
      </c>
    </row>
    <row r="28" spans="1:10" x14ac:dyDescent="0.25">
      <c r="A28" s="6" t="s">
        <v>985</v>
      </c>
      <c r="B28" s="45" t="s">
        <v>972</v>
      </c>
      <c r="C28" s="45">
        <v>38</v>
      </c>
      <c r="D28" s="45">
        <v>1000</v>
      </c>
      <c r="E28" s="33" t="s">
        <v>741</v>
      </c>
      <c r="F28" s="54">
        <v>1245</v>
      </c>
      <c r="G28" s="55">
        <f>IF(F28="auf Anfrage","auf Anfrage",IF('LEONI 2018'!$C$12=0,ROUND((F28-(F28*'LEONI 2018'!$C$6))-((F28-(F28*'LEONI 2018'!$C$6))*'LEONI 2018'!$D$6),2),ROUND((F28-(F28*'LEONI 2018'!$C$6))-((F28-(F28*'LEONI 2018'!$C$6))*'LEONI 2018'!$D$6),2)+(C28/100*('LEONI 2018'!$C$12-150))))</f>
        <v>1399.2496000000001</v>
      </c>
      <c r="H28" s="50">
        <f>IFERROR(IF(G28&lt;&gt;"",G28*'LEONI 2018'!$C$13,""),G28)</f>
        <v>6086.7357599999996</v>
      </c>
      <c r="I28" s="45" t="s">
        <v>1928</v>
      </c>
      <c r="J28" s="45" t="s">
        <v>1926</v>
      </c>
    </row>
    <row r="29" spans="1:10" x14ac:dyDescent="0.25">
      <c r="A29" s="6" t="s">
        <v>985</v>
      </c>
      <c r="B29" s="45" t="s">
        <v>955</v>
      </c>
      <c r="C29" s="45">
        <v>38</v>
      </c>
      <c r="D29" s="45">
        <v>500</v>
      </c>
      <c r="E29" s="33" t="s">
        <v>742</v>
      </c>
      <c r="F29" s="54">
        <v>830</v>
      </c>
      <c r="G29" s="55">
        <f>IF(F29="auf Anfrage","auf Anfrage",IF('LEONI 2018'!$C$12=0,ROUND((F29-(F29*'LEONI 2018'!$C$6))-((F29-(F29*'LEONI 2018'!$C$6))*'LEONI 2018'!$D$6),2),ROUND((F29-(F29*'LEONI 2018'!$C$6))-((F29-(F29*'LEONI 2018'!$C$6))*'LEONI 2018'!$D$6),2)+(C29/100*('LEONI 2018'!$C$12-150))))</f>
        <v>984.24959999999999</v>
      </c>
      <c r="H29" s="50">
        <f>IFERROR(IF(G29&lt;&gt;"",G29*'LEONI 2018'!$C$13,""),G29)</f>
        <v>4281.4857599999996</v>
      </c>
      <c r="I29" s="45" t="s">
        <v>1927</v>
      </c>
      <c r="J29" s="45">
        <v>500</v>
      </c>
    </row>
    <row r="30" spans="1:10" x14ac:dyDescent="0.25">
      <c r="A30" s="6" t="s">
        <v>985</v>
      </c>
      <c r="B30" s="45" t="s">
        <v>955</v>
      </c>
      <c r="C30" s="45">
        <v>38</v>
      </c>
      <c r="D30" s="45">
        <v>1000</v>
      </c>
      <c r="E30" s="33" t="s">
        <v>743</v>
      </c>
      <c r="F30" s="54">
        <v>830</v>
      </c>
      <c r="G30" s="55">
        <f>IF(F30="auf Anfrage","auf Anfrage",IF('LEONI 2018'!$C$12=0,ROUND((F30-(F30*'LEONI 2018'!$C$6))-((F30-(F30*'LEONI 2018'!$C$6))*'LEONI 2018'!$D$6),2),ROUND((F30-(F30*'LEONI 2018'!$C$6))-((F30-(F30*'LEONI 2018'!$C$6))*'LEONI 2018'!$D$6),2)+(C30/100*('LEONI 2018'!$C$12-150))))</f>
        <v>984.24959999999999</v>
      </c>
      <c r="H30" s="50">
        <f>IFERROR(IF(G30&lt;&gt;"",G30*'LEONI 2018'!$C$13,""),G30)</f>
        <v>4281.4857599999996</v>
      </c>
      <c r="I30" s="45" t="s">
        <v>1927</v>
      </c>
      <c r="J30" s="45">
        <v>1000</v>
      </c>
    </row>
    <row r="31" spans="1:10" x14ac:dyDescent="0.25">
      <c r="A31" s="6" t="s">
        <v>986</v>
      </c>
      <c r="B31" s="45" t="s">
        <v>955</v>
      </c>
      <c r="C31" s="45">
        <v>76</v>
      </c>
      <c r="D31" s="45">
        <v>500</v>
      </c>
      <c r="E31" s="33" t="s">
        <v>744</v>
      </c>
      <c r="F31" s="54">
        <v>1660</v>
      </c>
      <c r="G31" s="55">
        <f>IF(F31="auf Anfrage","auf Anfrage",IF('LEONI 2018'!$C$12=0,ROUND((F31-(F31*'LEONI 2018'!$C$6))-((F31-(F31*'LEONI 2018'!$C$6))*'LEONI 2018'!$D$6),2),ROUND((F31-(F31*'LEONI 2018'!$C$6))-((F31-(F31*'LEONI 2018'!$C$6))*'LEONI 2018'!$D$6),2)+(C31/100*('LEONI 2018'!$C$12-150))))</f>
        <v>1968.4992</v>
      </c>
      <c r="H31" s="50">
        <f>IFERROR(IF(G31&lt;&gt;"",G31*'LEONI 2018'!$C$13,""),G31)</f>
        <v>8562.9715199999991</v>
      </c>
      <c r="I31" s="45" t="s">
        <v>1927</v>
      </c>
      <c r="J31" s="45">
        <v>500</v>
      </c>
    </row>
    <row r="32" spans="1:10" x14ac:dyDescent="0.25">
      <c r="A32" s="6" t="s">
        <v>986</v>
      </c>
      <c r="B32" s="45" t="s">
        <v>955</v>
      </c>
      <c r="C32" s="45">
        <v>76</v>
      </c>
      <c r="D32" s="45">
        <v>1000</v>
      </c>
      <c r="E32" s="33" t="s">
        <v>745</v>
      </c>
      <c r="F32" s="54">
        <v>1660</v>
      </c>
      <c r="G32" s="55">
        <f>IF(F32="auf Anfrage","auf Anfrage",IF('LEONI 2018'!$C$12=0,ROUND((F32-(F32*'LEONI 2018'!$C$6))-((F32-(F32*'LEONI 2018'!$C$6))*'LEONI 2018'!$D$6),2),ROUND((F32-(F32*'LEONI 2018'!$C$6))-((F32-(F32*'LEONI 2018'!$C$6))*'LEONI 2018'!$D$6),2)+(C32/100*('LEONI 2018'!$C$12-150))))</f>
        <v>1968.4992</v>
      </c>
      <c r="H32" s="50">
        <f>IFERROR(IF(G32&lt;&gt;"",G32*'LEONI 2018'!$C$13,""),G32)</f>
        <v>8562.9715199999991</v>
      </c>
      <c r="I32" s="45" t="s">
        <v>1927</v>
      </c>
      <c r="J32" s="45">
        <v>1000</v>
      </c>
    </row>
    <row r="33" spans="1:12" x14ac:dyDescent="0.25">
      <c r="A33" s="6" t="s">
        <v>987</v>
      </c>
      <c r="B33" s="45" t="s">
        <v>955</v>
      </c>
      <c r="C33" s="45">
        <v>0</v>
      </c>
      <c r="D33" s="45">
        <v>0</v>
      </c>
      <c r="E33" s="33" t="s">
        <v>691</v>
      </c>
      <c r="F33" s="54">
        <v>800</v>
      </c>
      <c r="G33" s="55">
        <f>IF(F33="auf Anfrage","auf Anfrage",IF('LEONI 2018'!$C$12=0,ROUND((F33-(F33*'LEONI 2018'!$C$6))-((F33-(F33*'LEONI 2018'!$C$6))*'LEONI 2018'!$D$6),2),ROUND((F33-(F33*'LEONI 2018'!$C$6))-((F33-(F33*'LEONI 2018'!$C$6))*'LEONI 2018'!$D$6),2)+(C33/100*('LEONI 2018'!$C$12-150))))</f>
        <v>800</v>
      </c>
      <c r="H33" s="50">
        <f>IFERROR(IF(G33&lt;&gt;"",G33*'LEONI 2018'!$C$13,""),G33)</f>
        <v>3479.9999999999995</v>
      </c>
      <c r="I33" s="45" t="s">
        <v>1928</v>
      </c>
      <c r="J33" s="45" t="s">
        <v>1926</v>
      </c>
    </row>
    <row r="34" spans="1:12" x14ac:dyDescent="0.25">
      <c r="A34" s="6" t="s">
        <v>988</v>
      </c>
      <c r="B34" s="45" t="s">
        <v>955</v>
      </c>
      <c r="C34" s="45">
        <v>0</v>
      </c>
      <c r="D34" s="45">
        <v>0</v>
      </c>
      <c r="E34" s="33" t="s">
        <v>692</v>
      </c>
      <c r="F34" s="54">
        <v>1600</v>
      </c>
      <c r="G34" s="55">
        <f>IF(F34="auf Anfrage","auf Anfrage",IF('LEONI 2018'!$C$12=0,ROUND((F34-(F34*'LEONI 2018'!$C$6))-((F34-(F34*'LEONI 2018'!$C$6))*'LEONI 2018'!$D$6),2),ROUND((F34-(F34*'LEONI 2018'!$C$6))-((F34-(F34*'LEONI 2018'!$C$6))*'LEONI 2018'!$D$6),2)+(C34/100*('LEONI 2018'!$C$12-150))))</f>
        <v>1600</v>
      </c>
      <c r="H34" s="50">
        <f>IFERROR(IF(G34&lt;&gt;"",G34*'LEONI 2018'!$C$13,""),G34)</f>
        <v>6959.9999999999991</v>
      </c>
      <c r="I34" s="45" t="s">
        <v>1928</v>
      </c>
      <c r="J34" s="45" t="s">
        <v>1926</v>
      </c>
    </row>
    <row r="35" spans="1:12" x14ac:dyDescent="0.25">
      <c r="A35" s="6" t="s">
        <v>989</v>
      </c>
      <c r="B35" s="45" t="s">
        <v>971</v>
      </c>
      <c r="C35" s="45">
        <v>37</v>
      </c>
      <c r="D35" s="45">
        <v>1000</v>
      </c>
      <c r="E35" s="33" t="s">
        <v>746</v>
      </c>
      <c r="F35" s="54">
        <v>1480</v>
      </c>
      <c r="G35" s="55">
        <f>IF(F35="auf Anfrage","auf Anfrage",IF('LEONI 2018'!$C$12=0,ROUND((F35-(F35*'LEONI 2018'!$C$6))-((F35-(F35*'LEONI 2018'!$C$6))*'LEONI 2018'!$D$6),2),ROUND((F35-(F35*'LEONI 2018'!$C$6))-((F35-(F35*'LEONI 2018'!$C$6))*'LEONI 2018'!$D$6),2)+(C35/100*('LEONI 2018'!$C$12-150))))</f>
        <v>1630.1904</v>
      </c>
      <c r="H35" s="50">
        <f>IFERROR(IF(G35&lt;&gt;"",G35*'LEONI 2018'!$C$13,""),G35)</f>
        <v>7091.3282399999989</v>
      </c>
      <c r="I35" s="45" t="s">
        <v>1927</v>
      </c>
      <c r="J35" s="45">
        <v>1000</v>
      </c>
    </row>
    <row r="36" spans="1:12" x14ac:dyDescent="0.25">
      <c r="A36" s="6" t="s">
        <v>989</v>
      </c>
      <c r="B36" s="45" t="s">
        <v>972</v>
      </c>
      <c r="C36" s="45">
        <v>37</v>
      </c>
      <c r="D36" s="45">
        <v>1000</v>
      </c>
      <c r="E36" s="33" t="s">
        <v>747</v>
      </c>
      <c r="F36" s="54">
        <v>1170</v>
      </c>
      <c r="G36" s="55">
        <f>IF(F36="auf Anfrage","auf Anfrage",IF('LEONI 2018'!$C$12=0,ROUND((F36-(F36*'LEONI 2018'!$C$6))-((F36-(F36*'LEONI 2018'!$C$6))*'LEONI 2018'!$D$6),2),ROUND((F36-(F36*'LEONI 2018'!$C$6))-((F36-(F36*'LEONI 2018'!$C$6))*'LEONI 2018'!$D$6),2)+(C36/100*('LEONI 2018'!$C$12-150))))</f>
        <v>1320.1904</v>
      </c>
      <c r="H36" s="50">
        <f>IFERROR(IF(G36&lt;&gt;"",G36*'LEONI 2018'!$C$13,""),G36)</f>
        <v>5742.8282399999989</v>
      </c>
      <c r="I36" s="45" t="s">
        <v>1927</v>
      </c>
      <c r="J36" s="45">
        <v>1000</v>
      </c>
    </row>
    <row r="37" spans="1:12" x14ac:dyDescent="0.25">
      <c r="A37" s="6" t="s">
        <v>989</v>
      </c>
      <c r="B37" s="45" t="s">
        <v>955</v>
      </c>
      <c r="C37" s="45">
        <v>37</v>
      </c>
      <c r="D37" s="45">
        <v>500</v>
      </c>
      <c r="E37" s="33" t="s">
        <v>748</v>
      </c>
      <c r="F37" s="54">
        <v>780</v>
      </c>
      <c r="G37" s="55">
        <f>IF(F37="auf Anfrage","auf Anfrage",IF('LEONI 2018'!$C$12=0,ROUND((F37-(F37*'LEONI 2018'!$C$6))-((F37-(F37*'LEONI 2018'!$C$6))*'LEONI 2018'!$D$6),2),ROUND((F37-(F37*'LEONI 2018'!$C$6))-((F37-(F37*'LEONI 2018'!$C$6))*'LEONI 2018'!$D$6),2)+(C37/100*('LEONI 2018'!$C$12-150))))</f>
        <v>930.19039999999995</v>
      </c>
      <c r="H37" s="50">
        <f>IFERROR(IF(G37&lt;&gt;"",G37*'LEONI 2018'!$C$13,""),G37)</f>
        <v>4046.3282399999994</v>
      </c>
      <c r="I37" s="45" t="s">
        <v>1927</v>
      </c>
      <c r="J37" s="45">
        <v>500</v>
      </c>
    </row>
    <row r="38" spans="1:12" x14ac:dyDescent="0.25">
      <c r="A38" s="6" t="s">
        <v>989</v>
      </c>
      <c r="B38" s="45" t="s">
        <v>955</v>
      </c>
      <c r="C38" s="45">
        <v>37</v>
      </c>
      <c r="D38" s="45">
        <v>1000</v>
      </c>
      <c r="E38" s="33" t="s">
        <v>749</v>
      </c>
      <c r="F38" s="54">
        <v>780</v>
      </c>
      <c r="G38" s="55">
        <f>IF(F38="auf Anfrage","auf Anfrage",IF('LEONI 2018'!$C$12=0,ROUND((F38-(F38*'LEONI 2018'!$C$6))-((F38-(F38*'LEONI 2018'!$C$6))*'LEONI 2018'!$D$6),2),ROUND((F38-(F38*'LEONI 2018'!$C$6))-((F38-(F38*'LEONI 2018'!$C$6))*'LEONI 2018'!$D$6),2)+(C38/100*('LEONI 2018'!$C$12-150))))</f>
        <v>930.19039999999995</v>
      </c>
      <c r="H38" s="50">
        <f>IFERROR(IF(G38&lt;&gt;"",G38*'LEONI 2018'!$C$13,""),G38)</f>
        <v>4046.3282399999994</v>
      </c>
      <c r="I38" s="45" t="s">
        <v>1927</v>
      </c>
      <c r="J38" s="45">
        <v>1000</v>
      </c>
    </row>
    <row r="39" spans="1:12" x14ac:dyDescent="0.25">
      <c r="A39" s="6" t="s">
        <v>990</v>
      </c>
      <c r="B39" s="45" t="s">
        <v>955</v>
      </c>
      <c r="C39" s="45">
        <v>74</v>
      </c>
      <c r="D39" s="45">
        <v>500</v>
      </c>
      <c r="E39" s="33" t="s">
        <v>750</v>
      </c>
      <c r="F39" s="54">
        <v>1560</v>
      </c>
      <c r="G39" s="55">
        <f>IF(F39="auf Anfrage","auf Anfrage",IF('LEONI 2018'!$C$12=0,ROUND((F39-(F39*'LEONI 2018'!$C$6))-((F39-(F39*'LEONI 2018'!$C$6))*'LEONI 2018'!$D$6),2),ROUND((F39-(F39*'LEONI 2018'!$C$6))-((F39-(F39*'LEONI 2018'!$C$6))*'LEONI 2018'!$D$6),2)+(C39/100*('LEONI 2018'!$C$12-150))))</f>
        <v>1860.3807999999999</v>
      </c>
      <c r="H39" s="50">
        <f>IFERROR(IF(G39&lt;&gt;"",G39*'LEONI 2018'!$C$13,""),G39)</f>
        <v>8092.6564799999987</v>
      </c>
      <c r="I39" s="45" t="s">
        <v>1927</v>
      </c>
      <c r="J39" s="45">
        <v>500</v>
      </c>
    </row>
    <row r="40" spans="1:12" x14ac:dyDescent="0.25">
      <c r="A40" s="6" t="s">
        <v>990</v>
      </c>
      <c r="B40" s="45" t="s">
        <v>955</v>
      </c>
      <c r="C40" s="45">
        <v>74</v>
      </c>
      <c r="D40" s="45">
        <v>1000</v>
      </c>
      <c r="E40" s="33" t="s">
        <v>751</v>
      </c>
      <c r="F40" s="54">
        <v>1560</v>
      </c>
      <c r="G40" s="55">
        <f>IF(F40="auf Anfrage","auf Anfrage",IF('LEONI 2018'!$C$12=0,ROUND((F40-(F40*'LEONI 2018'!$C$6))-((F40-(F40*'LEONI 2018'!$C$6))*'LEONI 2018'!$D$6),2),ROUND((F40-(F40*'LEONI 2018'!$C$6))-((F40-(F40*'LEONI 2018'!$C$6))*'LEONI 2018'!$D$6),2)+(C40/100*('LEONI 2018'!$C$12-150))))</f>
        <v>1860.3807999999999</v>
      </c>
      <c r="H40" s="50">
        <f>IFERROR(IF(G40&lt;&gt;"",G40*'LEONI 2018'!$C$13,""),G40)</f>
        <v>8092.6564799999987</v>
      </c>
      <c r="I40" s="45" t="s">
        <v>1927</v>
      </c>
      <c r="J40" s="45">
        <v>1000</v>
      </c>
    </row>
    <row r="41" spans="1:12" x14ac:dyDescent="0.25">
      <c r="A41" s="6" t="s">
        <v>991</v>
      </c>
      <c r="B41" s="45" t="s">
        <v>955</v>
      </c>
      <c r="C41" s="45">
        <v>35</v>
      </c>
      <c r="D41" s="45">
        <v>500</v>
      </c>
      <c r="E41" s="33" t="s">
        <v>752</v>
      </c>
      <c r="F41" s="54">
        <v>740</v>
      </c>
      <c r="G41" s="55">
        <f>IF(F41="auf Anfrage","auf Anfrage",IF('LEONI 2018'!$C$12=0,ROUND((F41-(F41*'LEONI 2018'!$C$6))-((F41-(F41*'LEONI 2018'!$C$6))*'LEONI 2018'!$D$6),2),ROUND((F41-(F41*'LEONI 2018'!$C$6))-((F41-(F41*'LEONI 2018'!$C$6))*'LEONI 2018'!$D$6),2)+(C41/100*('LEONI 2018'!$C$12-150))))</f>
        <v>882.072</v>
      </c>
      <c r="H41" s="50">
        <f>IFERROR(IF(G41&lt;&gt;"",G41*'LEONI 2018'!$C$13,""),G41)</f>
        <v>3837.0131999999999</v>
      </c>
      <c r="I41" s="45" t="s">
        <v>1927</v>
      </c>
      <c r="J41" s="45">
        <v>500</v>
      </c>
    </row>
    <row r="42" spans="1:12" x14ac:dyDescent="0.25">
      <c r="A42" s="6" t="s">
        <v>991</v>
      </c>
      <c r="B42" s="45" t="s">
        <v>955</v>
      </c>
      <c r="C42" s="45">
        <v>35</v>
      </c>
      <c r="D42" s="45">
        <v>1000</v>
      </c>
      <c r="E42" s="33" t="s">
        <v>753</v>
      </c>
      <c r="F42" s="54">
        <v>740</v>
      </c>
      <c r="G42" s="55">
        <f>IF(F42="auf Anfrage","auf Anfrage",IF('LEONI 2018'!$C$12=0,ROUND((F42-(F42*'LEONI 2018'!$C$6))-((F42-(F42*'LEONI 2018'!$C$6))*'LEONI 2018'!$D$6),2),ROUND((F42-(F42*'LEONI 2018'!$C$6))-((F42-(F42*'LEONI 2018'!$C$6))*'LEONI 2018'!$D$6),2)+(C42/100*('LEONI 2018'!$C$12-150))))</f>
        <v>882.072</v>
      </c>
      <c r="H42" s="50">
        <f>IFERROR(IF(G42&lt;&gt;"",G42*'LEONI 2018'!$C$13,""),G42)</f>
        <v>3837.0131999999999</v>
      </c>
      <c r="I42" s="45" t="s">
        <v>1927</v>
      </c>
      <c r="J42" s="45">
        <v>1000</v>
      </c>
    </row>
    <row r="43" spans="1:12" x14ac:dyDescent="0.25">
      <c r="A43" s="6" t="s">
        <v>992</v>
      </c>
      <c r="B43" s="45" t="s">
        <v>955</v>
      </c>
      <c r="C43" s="45">
        <v>70</v>
      </c>
      <c r="D43" s="45">
        <v>500</v>
      </c>
      <c r="E43" s="33" t="s">
        <v>754</v>
      </c>
      <c r="F43" s="54">
        <v>1480</v>
      </c>
      <c r="G43" s="55">
        <f>IF(F43="auf Anfrage","auf Anfrage",IF('LEONI 2018'!$C$12=0,ROUND((F43-(F43*'LEONI 2018'!$C$6))-((F43-(F43*'LEONI 2018'!$C$6))*'LEONI 2018'!$D$6),2),ROUND((F43-(F43*'LEONI 2018'!$C$6))-((F43-(F43*'LEONI 2018'!$C$6))*'LEONI 2018'!$D$6),2)+(C43/100*('LEONI 2018'!$C$12-150))))</f>
        <v>1764.144</v>
      </c>
      <c r="H43" s="50">
        <f>IFERROR(IF(G43&lt;&gt;"",G43*'LEONI 2018'!$C$13,""),G43)</f>
        <v>7674.0263999999997</v>
      </c>
      <c r="I43" s="45" t="s">
        <v>1927</v>
      </c>
      <c r="J43" s="45">
        <v>500</v>
      </c>
    </row>
    <row r="44" spans="1:12" x14ac:dyDescent="0.25">
      <c r="A44" s="6" t="s">
        <v>992</v>
      </c>
      <c r="B44" s="45" t="s">
        <v>955</v>
      </c>
      <c r="C44" s="45">
        <v>70</v>
      </c>
      <c r="D44" s="45">
        <v>1000</v>
      </c>
      <c r="E44" s="33" t="s">
        <v>755</v>
      </c>
      <c r="F44" s="54">
        <v>1480</v>
      </c>
      <c r="G44" s="55">
        <f>IF(F44="auf Anfrage","auf Anfrage",IF('LEONI 2018'!$C$12=0,ROUND((F44-(F44*'LEONI 2018'!$C$6))-((F44-(F44*'LEONI 2018'!$C$6))*'LEONI 2018'!$D$6),2),ROUND((F44-(F44*'LEONI 2018'!$C$6))-((F44-(F44*'LEONI 2018'!$C$6))*'LEONI 2018'!$D$6),2)+(C44/100*('LEONI 2018'!$C$12-150))))</f>
        <v>1764.144</v>
      </c>
      <c r="H44" s="50">
        <f>IFERROR(IF(G44&lt;&gt;"",G44*'LEONI 2018'!$C$13,""),G44)</f>
        <v>7674.0263999999997</v>
      </c>
      <c r="I44" s="45" t="s">
        <v>1927</v>
      </c>
      <c r="J44" s="45">
        <v>1000</v>
      </c>
    </row>
    <row r="45" spans="1:12" x14ac:dyDescent="0.25">
      <c r="A45" s="38" t="s">
        <v>1857</v>
      </c>
      <c r="B45" s="24"/>
      <c r="C45" s="24"/>
      <c r="D45" s="24"/>
      <c r="E45" s="24"/>
      <c r="F45" s="56"/>
      <c r="G45" s="56"/>
      <c r="H45" s="51" t="str">
        <f>IFERROR(IF(G45&lt;&gt;"",G45*'LEONI 2018'!$C$13,""),G45)</f>
        <v/>
      </c>
      <c r="I45" s="24"/>
      <c r="J45" s="24"/>
    </row>
    <row r="46" spans="1:12" x14ac:dyDescent="0.25">
      <c r="A46" s="6" t="s">
        <v>993</v>
      </c>
      <c r="B46" s="45" t="s">
        <v>971</v>
      </c>
      <c r="C46" s="45">
        <v>35</v>
      </c>
      <c r="D46" s="45">
        <v>1000</v>
      </c>
      <c r="E46" s="33" t="s">
        <v>756</v>
      </c>
      <c r="F46" s="54">
        <v>1400</v>
      </c>
      <c r="G46" s="55">
        <f>IF(F46="auf Anfrage","auf Anfrage",IF('LEONI 2018'!$C$12=0,ROUND((F46-(F46*'LEONI 2018'!$C$6))-((F46-(F46*'LEONI 2018'!$C$6))*'LEONI 2018'!$D$6),2),ROUND((F46-(F46*'LEONI 2018'!$C$6))-((F46-(F46*'LEONI 2018'!$C$6))*'LEONI 2018'!$D$6),2)+(C46/100*('LEONI 2018'!$C$12-150))))</f>
        <v>1542.0719999999999</v>
      </c>
      <c r="H46" s="50">
        <f>IFERROR(IF(G46&lt;&gt;"",G46*'LEONI 2018'!$C$13,""),G46)</f>
        <v>6708.0131999999994</v>
      </c>
      <c r="I46" s="45" t="s">
        <v>1927</v>
      </c>
      <c r="J46" s="45">
        <v>1000</v>
      </c>
      <c r="L46" s="12"/>
    </row>
    <row r="47" spans="1:12" x14ac:dyDescent="0.25">
      <c r="A47" s="6" t="s">
        <v>993</v>
      </c>
      <c r="B47" s="45" t="s">
        <v>972</v>
      </c>
      <c r="C47" s="45">
        <v>35</v>
      </c>
      <c r="D47" s="45">
        <v>1000</v>
      </c>
      <c r="E47" s="33" t="s">
        <v>757</v>
      </c>
      <c r="F47" s="54">
        <v>1050</v>
      </c>
      <c r="G47" s="55">
        <f>IF(F47="auf Anfrage","auf Anfrage",IF('LEONI 2018'!$C$12=0,ROUND((F47-(F47*'LEONI 2018'!$C$6))-((F47-(F47*'LEONI 2018'!$C$6))*'LEONI 2018'!$D$6),2),ROUND((F47-(F47*'LEONI 2018'!$C$6))-((F47-(F47*'LEONI 2018'!$C$6))*'LEONI 2018'!$D$6),2)+(C47/100*('LEONI 2018'!$C$12-150))))</f>
        <v>1192.0719999999999</v>
      </c>
      <c r="H47" s="50">
        <f>IFERROR(IF(G47&lt;&gt;"",G47*'LEONI 2018'!$C$13,""),G47)</f>
        <v>5185.5131999999994</v>
      </c>
      <c r="I47" s="45" t="s">
        <v>1927</v>
      </c>
      <c r="J47" s="45">
        <v>1000</v>
      </c>
      <c r="L47" s="12"/>
    </row>
    <row r="48" spans="1:12" x14ac:dyDescent="0.25">
      <c r="A48" s="6" t="s">
        <v>994</v>
      </c>
      <c r="B48" s="45" t="s">
        <v>955</v>
      </c>
      <c r="C48" s="45">
        <v>35</v>
      </c>
      <c r="D48" s="45">
        <v>100</v>
      </c>
      <c r="E48" s="33" t="s">
        <v>758</v>
      </c>
      <c r="F48" s="54">
        <v>700</v>
      </c>
      <c r="G48" s="55">
        <f>IF(F48="auf Anfrage","auf Anfrage",IF('LEONI 2018'!$C$12=0,ROUND((F48-(F48*'LEONI 2018'!$C$6))-((F48-(F48*'LEONI 2018'!$C$6))*'LEONI 2018'!$D$6),2),ROUND((F48-(F48*'LEONI 2018'!$C$6))-((F48-(F48*'LEONI 2018'!$C$6))*'LEONI 2018'!$D$6),2)+(C48/100*('LEONI 2018'!$C$12-150))))</f>
        <v>842.072</v>
      </c>
      <c r="H48" s="50">
        <f>IFERROR(IF(G48&lt;&gt;"",G48*'LEONI 2018'!$C$13,""),G48)</f>
        <v>3663.0131999999999</v>
      </c>
      <c r="I48" s="45" t="s">
        <v>1927</v>
      </c>
      <c r="J48" s="45">
        <v>100</v>
      </c>
    </row>
    <row r="49" spans="1:12" x14ac:dyDescent="0.25">
      <c r="A49" s="6" t="s">
        <v>994</v>
      </c>
      <c r="B49" s="45" t="s">
        <v>955</v>
      </c>
      <c r="C49" s="45">
        <v>35</v>
      </c>
      <c r="D49" s="45">
        <v>250</v>
      </c>
      <c r="E49" s="33" t="s">
        <v>759</v>
      </c>
      <c r="F49" s="54">
        <v>700</v>
      </c>
      <c r="G49" s="55">
        <f>IF(F49="auf Anfrage","auf Anfrage",IF('LEONI 2018'!$C$12=0,ROUND((F49-(F49*'LEONI 2018'!$C$6))-((F49-(F49*'LEONI 2018'!$C$6))*'LEONI 2018'!$D$6),2),ROUND((F49-(F49*'LEONI 2018'!$C$6))-((F49-(F49*'LEONI 2018'!$C$6))*'LEONI 2018'!$D$6),2)+(C49/100*('LEONI 2018'!$C$12-150))))</f>
        <v>842.072</v>
      </c>
      <c r="H49" s="50">
        <f>IFERROR(IF(G49&lt;&gt;"",G49*'LEONI 2018'!$C$13,""),G49)</f>
        <v>3663.0131999999999</v>
      </c>
      <c r="I49" s="45" t="s">
        <v>1927</v>
      </c>
      <c r="J49" s="45">
        <v>250</v>
      </c>
    </row>
    <row r="50" spans="1:12" x14ac:dyDescent="0.25">
      <c r="A50" s="6" t="s">
        <v>994</v>
      </c>
      <c r="B50" s="45" t="s">
        <v>955</v>
      </c>
      <c r="C50" s="45">
        <v>35</v>
      </c>
      <c r="D50" s="45">
        <v>500</v>
      </c>
      <c r="E50" s="33" t="s">
        <v>760</v>
      </c>
      <c r="F50" s="54">
        <v>700</v>
      </c>
      <c r="G50" s="55">
        <f>IF(F50="auf Anfrage","auf Anfrage",IF('LEONI 2018'!$C$12=0,ROUND((F50-(F50*'LEONI 2018'!$C$6))-((F50-(F50*'LEONI 2018'!$C$6))*'LEONI 2018'!$D$6),2),ROUND((F50-(F50*'LEONI 2018'!$C$6))-((F50-(F50*'LEONI 2018'!$C$6))*'LEONI 2018'!$D$6),2)+(C50/100*('LEONI 2018'!$C$12-150))))</f>
        <v>842.072</v>
      </c>
      <c r="H50" s="50">
        <f>IFERROR(IF(G50&lt;&gt;"",G50*'LEONI 2018'!$C$13,""),G50)</f>
        <v>3663.0131999999999</v>
      </c>
      <c r="I50" s="45" t="s">
        <v>1927</v>
      </c>
      <c r="J50" s="45">
        <v>500</v>
      </c>
    </row>
    <row r="51" spans="1:12" x14ac:dyDescent="0.25">
      <c r="A51" s="6" t="s">
        <v>994</v>
      </c>
      <c r="B51" s="45" t="s">
        <v>955</v>
      </c>
      <c r="C51" s="45">
        <v>35</v>
      </c>
      <c r="D51" s="45">
        <v>1000</v>
      </c>
      <c r="E51" s="33" t="s">
        <v>761</v>
      </c>
      <c r="F51" s="54">
        <v>700</v>
      </c>
      <c r="G51" s="55">
        <f>IF(F51="auf Anfrage","auf Anfrage",IF('LEONI 2018'!$C$12=0,ROUND((F51-(F51*'LEONI 2018'!$C$6))-((F51-(F51*'LEONI 2018'!$C$6))*'LEONI 2018'!$D$6),2),ROUND((F51-(F51*'LEONI 2018'!$C$6))-((F51-(F51*'LEONI 2018'!$C$6))*'LEONI 2018'!$D$6),2)+(C51/100*('LEONI 2018'!$C$12-150))))</f>
        <v>842.072</v>
      </c>
      <c r="H51" s="50">
        <f>IFERROR(IF(G51&lt;&gt;"",G51*'LEONI 2018'!$C$13,""),G51)</f>
        <v>3663.0131999999999</v>
      </c>
      <c r="I51" s="45" t="s">
        <v>1927</v>
      </c>
      <c r="J51" s="45">
        <v>1000</v>
      </c>
    </row>
    <row r="52" spans="1:12" x14ac:dyDescent="0.25">
      <c r="A52" s="6" t="s">
        <v>994</v>
      </c>
      <c r="B52" s="45" t="s">
        <v>973</v>
      </c>
      <c r="C52" s="45">
        <v>54.9</v>
      </c>
      <c r="D52" s="45">
        <v>1000</v>
      </c>
      <c r="E52" s="33" t="s">
        <v>762</v>
      </c>
      <c r="F52" s="54">
        <v>25030</v>
      </c>
      <c r="G52" s="55">
        <f>IF(F52="auf Anfrage","auf Anfrage",IF('LEONI 2018'!$C$12=0,ROUND((F52-(F52*'LEONI 2018'!$C$6))-((F52-(F52*'LEONI 2018'!$C$6))*'LEONI 2018'!$D$6),2),ROUND((F52-(F52*'LEONI 2018'!$C$6))-((F52-(F52*'LEONI 2018'!$C$6))*'LEONI 2018'!$D$6),2)+(C52/100*('LEONI 2018'!$C$12-150))))</f>
        <v>25252.85008</v>
      </c>
      <c r="H52" s="50">
        <f>IFERROR(IF(G52&lt;&gt;"",G52*'LEONI 2018'!$C$13,""),G52)</f>
        <v>109849.89784799999</v>
      </c>
      <c r="I52" s="45" t="s">
        <v>1928</v>
      </c>
      <c r="J52" s="45" t="s">
        <v>1926</v>
      </c>
    </row>
    <row r="53" spans="1:12" x14ac:dyDescent="0.25">
      <c r="A53" s="6" t="s">
        <v>995</v>
      </c>
      <c r="B53" s="45" t="s">
        <v>971</v>
      </c>
      <c r="C53" s="45">
        <v>70</v>
      </c>
      <c r="D53" s="45">
        <v>500</v>
      </c>
      <c r="E53" s="33" t="s">
        <v>763</v>
      </c>
      <c r="F53" s="54">
        <v>2800</v>
      </c>
      <c r="G53" s="55">
        <f>IF(F53="auf Anfrage","auf Anfrage",IF('LEONI 2018'!$C$12=0,ROUND((F53-(F53*'LEONI 2018'!$C$6))-((F53-(F53*'LEONI 2018'!$C$6))*'LEONI 2018'!$D$6),2),ROUND((F53-(F53*'LEONI 2018'!$C$6))-((F53-(F53*'LEONI 2018'!$C$6))*'LEONI 2018'!$D$6),2)+(C53/100*('LEONI 2018'!$C$12-150))))</f>
        <v>3084.1439999999998</v>
      </c>
      <c r="H53" s="50">
        <f>IFERROR(IF(G53&lt;&gt;"",G53*'LEONI 2018'!$C$13,""),G53)</f>
        <v>13416.026399999999</v>
      </c>
      <c r="I53" s="45" t="s">
        <v>1927</v>
      </c>
      <c r="J53" s="45">
        <v>500</v>
      </c>
    </row>
    <row r="54" spans="1:12" x14ac:dyDescent="0.25">
      <c r="A54" s="6" t="s">
        <v>995</v>
      </c>
      <c r="B54" s="45" t="s">
        <v>972</v>
      </c>
      <c r="C54" s="45">
        <v>70</v>
      </c>
      <c r="D54" s="45">
        <v>500</v>
      </c>
      <c r="E54" s="33" t="s">
        <v>764</v>
      </c>
      <c r="F54" s="54">
        <v>2100</v>
      </c>
      <c r="G54" s="55">
        <f>IF(F54="auf Anfrage","auf Anfrage",IF('LEONI 2018'!$C$12=0,ROUND((F54-(F54*'LEONI 2018'!$C$6))-((F54-(F54*'LEONI 2018'!$C$6))*'LEONI 2018'!$D$6),2),ROUND((F54-(F54*'LEONI 2018'!$C$6))-((F54-(F54*'LEONI 2018'!$C$6))*'LEONI 2018'!$D$6),2)+(C54/100*('LEONI 2018'!$C$12-150))))</f>
        <v>2384.1439999999998</v>
      </c>
      <c r="H54" s="50">
        <f>IFERROR(IF(G54&lt;&gt;"",G54*'LEONI 2018'!$C$13,""),G54)</f>
        <v>10371.026399999999</v>
      </c>
      <c r="I54" s="45" t="s">
        <v>1927</v>
      </c>
      <c r="J54" s="45">
        <v>500</v>
      </c>
    </row>
    <row r="55" spans="1:12" x14ac:dyDescent="0.25">
      <c r="A55" s="6" t="s">
        <v>996</v>
      </c>
      <c r="B55" s="45" t="s">
        <v>955</v>
      </c>
      <c r="C55" s="45">
        <v>70</v>
      </c>
      <c r="D55" s="45">
        <v>500</v>
      </c>
      <c r="E55" s="33" t="s">
        <v>765</v>
      </c>
      <c r="F55" s="54">
        <v>1400</v>
      </c>
      <c r="G55" s="55">
        <f>IF(F55="auf Anfrage","auf Anfrage",IF('LEONI 2018'!$C$12=0,ROUND((F55-(F55*'LEONI 2018'!$C$6))-((F55-(F55*'LEONI 2018'!$C$6))*'LEONI 2018'!$D$6),2),ROUND((F55-(F55*'LEONI 2018'!$C$6))-((F55-(F55*'LEONI 2018'!$C$6))*'LEONI 2018'!$D$6),2)+(C55/100*('LEONI 2018'!$C$12-150))))</f>
        <v>1684.144</v>
      </c>
      <c r="H55" s="50">
        <f>IFERROR(IF(G55&lt;&gt;"",G55*'LEONI 2018'!$C$13,""),G55)</f>
        <v>7326.0263999999997</v>
      </c>
      <c r="I55" s="45" t="s">
        <v>1927</v>
      </c>
      <c r="J55" s="45">
        <v>500</v>
      </c>
    </row>
    <row r="56" spans="1:12" x14ac:dyDescent="0.25">
      <c r="A56" s="6" t="s">
        <v>996</v>
      </c>
      <c r="B56" s="45" t="s">
        <v>955</v>
      </c>
      <c r="C56" s="45">
        <v>70</v>
      </c>
      <c r="D56" s="45">
        <v>1000</v>
      </c>
      <c r="E56" s="33" t="s">
        <v>766</v>
      </c>
      <c r="F56" s="54">
        <v>1400</v>
      </c>
      <c r="G56" s="55">
        <f>IF(F56="auf Anfrage","auf Anfrage",IF('LEONI 2018'!$C$12=0,ROUND((F56-(F56*'LEONI 2018'!$C$6))-((F56-(F56*'LEONI 2018'!$C$6))*'LEONI 2018'!$D$6),2),ROUND((F56-(F56*'LEONI 2018'!$C$6))-((F56-(F56*'LEONI 2018'!$C$6))*'LEONI 2018'!$D$6),2)+(C56/100*('LEONI 2018'!$C$12-150))))</f>
        <v>1684.144</v>
      </c>
      <c r="H56" s="50">
        <f>IFERROR(IF(G56&lt;&gt;"",G56*'LEONI 2018'!$C$13,""),G56)</f>
        <v>7326.0263999999997</v>
      </c>
      <c r="I56" s="45" t="s">
        <v>1927</v>
      </c>
      <c r="J56" s="45">
        <v>1000</v>
      </c>
      <c r="L56" s="5"/>
    </row>
    <row r="57" spans="1:12" x14ac:dyDescent="0.25">
      <c r="A57" s="6" t="s">
        <v>997</v>
      </c>
      <c r="B57" s="45" t="s">
        <v>972</v>
      </c>
      <c r="C57" s="45">
        <v>32</v>
      </c>
      <c r="D57" s="45">
        <v>1000</v>
      </c>
      <c r="E57" s="33" t="s">
        <v>767</v>
      </c>
      <c r="F57" s="54">
        <v>900</v>
      </c>
      <c r="G57" s="55">
        <f>IF(F57="auf Anfrage","auf Anfrage",IF('LEONI 2018'!$C$12=0,ROUND((F57-(F57*'LEONI 2018'!$C$6))-((F57-(F57*'LEONI 2018'!$C$6))*'LEONI 2018'!$D$6),2),ROUND((F57-(F57*'LEONI 2018'!$C$6))-((F57-(F57*'LEONI 2018'!$C$6))*'LEONI 2018'!$D$6),2)+(C57/100*('LEONI 2018'!$C$12-150))))</f>
        <v>1029.8943999999999</v>
      </c>
      <c r="H57" s="50">
        <f>IFERROR(IF(G57&lt;&gt;"",G57*'LEONI 2018'!$C$13,""),G57)</f>
        <v>4480.0406399999993</v>
      </c>
      <c r="I57" s="45" t="s">
        <v>1928</v>
      </c>
      <c r="J57" s="45" t="s">
        <v>1926</v>
      </c>
      <c r="L57" s="5"/>
    </row>
    <row r="58" spans="1:12" x14ac:dyDescent="0.25">
      <c r="A58" s="6" t="s">
        <v>997</v>
      </c>
      <c r="B58" s="45" t="s">
        <v>955</v>
      </c>
      <c r="C58" s="45">
        <v>32</v>
      </c>
      <c r="D58" s="45">
        <v>500</v>
      </c>
      <c r="E58" s="33" t="s">
        <v>768</v>
      </c>
      <c r="F58" s="54">
        <v>600</v>
      </c>
      <c r="G58" s="55">
        <f>IF(F58="auf Anfrage","auf Anfrage",IF('LEONI 2018'!$C$12=0,ROUND((F58-(F58*'LEONI 2018'!$C$6))-((F58-(F58*'LEONI 2018'!$C$6))*'LEONI 2018'!$D$6),2),ROUND((F58-(F58*'LEONI 2018'!$C$6))-((F58-(F58*'LEONI 2018'!$C$6))*'LEONI 2018'!$D$6),2)+(C58/100*('LEONI 2018'!$C$12-150))))</f>
        <v>729.89440000000002</v>
      </c>
      <c r="H58" s="50">
        <f>IFERROR(IF(G58&lt;&gt;"",G58*'LEONI 2018'!$C$13,""),G58)</f>
        <v>3175.0406399999997</v>
      </c>
      <c r="I58" s="45" t="s">
        <v>1927</v>
      </c>
      <c r="J58" s="45">
        <v>500</v>
      </c>
      <c r="L58" s="5"/>
    </row>
    <row r="59" spans="1:12" x14ac:dyDescent="0.25">
      <c r="A59" s="6" t="s">
        <v>997</v>
      </c>
      <c r="B59" s="45" t="s">
        <v>955</v>
      </c>
      <c r="C59" s="45">
        <v>32</v>
      </c>
      <c r="D59" s="45">
        <v>1000</v>
      </c>
      <c r="E59" s="33" t="s">
        <v>769</v>
      </c>
      <c r="F59" s="54">
        <v>600</v>
      </c>
      <c r="G59" s="55">
        <f>IF(F59="auf Anfrage","auf Anfrage",IF('LEONI 2018'!$C$12=0,ROUND((F59-(F59*'LEONI 2018'!$C$6))-((F59-(F59*'LEONI 2018'!$C$6))*'LEONI 2018'!$D$6),2),ROUND((F59-(F59*'LEONI 2018'!$C$6))-((F59-(F59*'LEONI 2018'!$C$6))*'LEONI 2018'!$D$6),2)+(C59/100*('LEONI 2018'!$C$12-150))))</f>
        <v>729.89440000000002</v>
      </c>
      <c r="H59" s="50">
        <f>IFERROR(IF(G59&lt;&gt;"",G59*'LEONI 2018'!$C$13,""),G59)</f>
        <v>3175.0406399999997</v>
      </c>
      <c r="I59" s="45" t="s">
        <v>1927</v>
      </c>
      <c r="J59" s="45">
        <v>1000</v>
      </c>
      <c r="L59" s="5"/>
    </row>
    <row r="60" spans="1:12" x14ac:dyDescent="0.25">
      <c r="A60" s="6" t="s">
        <v>998</v>
      </c>
      <c r="B60" s="45" t="s">
        <v>955</v>
      </c>
      <c r="C60" s="45">
        <v>64</v>
      </c>
      <c r="D60" s="45">
        <v>500</v>
      </c>
      <c r="E60" s="33" t="s">
        <v>770</v>
      </c>
      <c r="F60" s="54">
        <v>1200</v>
      </c>
      <c r="G60" s="55">
        <f>IF(F60="auf Anfrage","auf Anfrage",IF('LEONI 2018'!$C$12=0,ROUND((F60-(F60*'LEONI 2018'!$C$6))-((F60-(F60*'LEONI 2018'!$C$6))*'LEONI 2018'!$D$6),2),ROUND((F60-(F60*'LEONI 2018'!$C$6))-((F60-(F60*'LEONI 2018'!$C$6))*'LEONI 2018'!$D$6),2)+(C60/100*('LEONI 2018'!$C$12-150))))</f>
        <v>1459.7888</v>
      </c>
      <c r="H60" s="50">
        <f>IFERROR(IF(G60&lt;&gt;"",G60*'LEONI 2018'!$C$13,""),G60)</f>
        <v>6350.0812799999994</v>
      </c>
      <c r="I60" s="45" t="s">
        <v>1927</v>
      </c>
      <c r="J60" s="45">
        <v>500</v>
      </c>
      <c r="L60" s="5"/>
    </row>
    <row r="61" spans="1:12" x14ac:dyDescent="0.25">
      <c r="A61" s="6" t="s">
        <v>998</v>
      </c>
      <c r="B61" s="45" t="s">
        <v>955</v>
      </c>
      <c r="C61" s="45">
        <v>64</v>
      </c>
      <c r="D61" s="45">
        <v>1000</v>
      </c>
      <c r="E61" s="33" t="s">
        <v>771</v>
      </c>
      <c r="F61" s="54">
        <v>1200</v>
      </c>
      <c r="G61" s="55">
        <f>IF(F61="auf Anfrage","auf Anfrage",IF('LEONI 2018'!$C$12=0,ROUND((F61-(F61*'LEONI 2018'!$C$6))-((F61-(F61*'LEONI 2018'!$C$6))*'LEONI 2018'!$D$6),2),ROUND((F61-(F61*'LEONI 2018'!$C$6))-((F61-(F61*'LEONI 2018'!$C$6))*'LEONI 2018'!$D$6),2)+(C61/100*('LEONI 2018'!$C$12-150))))</f>
        <v>1459.7888</v>
      </c>
      <c r="H61" s="50">
        <f>IFERROR(IF(G61&lt;&gt;"",G61*'LEONI 2018'!$C$13,""),G61)</f>
        <v>6350.0812799999994</v>
      </c>
      <c r="I61" s="45" t="s">
        <v>1927</v>
      </c>
      <c r="J61" s="45">
        <v>1000</v>
      </c>
      <c r="L61" s="5"/>
    </row>
    <row r="62" spans="1:12" x14ac:dyDescent="0.25">
      <c r="A62" s="6" t="s">
        <v>999</v>
      </c>
      <c r="B62" s="45" t="s">
        <v>955</v>
      </c>
      <c r="C62" s="45">
        <v>20</v>
      </c>
      <c r="D62" s="45">
        <v>100</v>
      </c>
      <c r="E62" s="33" t="s">
        <v>772</v>
      </c>
      <c r="F62" s="54">
        <v>700</v>
      </c>
      <c r="G62" s="55">
        <f>IF(F62="auf Anfrage","auf Anfrage",IF('LEONI 2018'!$C$12=0,ROUND((F62-(F62*'LEONI 2018'!$C$6))-((F62-(F62*'LEONI 2018'!$C$6))*'LEONI 2018'!$D$6),2),ROUND((F62-(F62*'LEONI 2018'!$C$6))-((F62-(F62*'LEONI 2018'!$C$6))*'LEONI 2018'!$D$6),2)+(C62/100*('LEONI 2018'!$C$12-150))))</f>
        <v>781.18399999999997</v>
      </c>
      <c r="H62" s="50">
        <f>IFERROR(IF(G62&lt;&gt;"",G62*'LEONI 2018'!$C$13,""),G62)</f>
        <v>3398.1503999999995</v>
      </c>
      <c r="I62" s="45" t="s">
        <v>1927</v>
      </c>
      <c r="J62" s="45">
        <v>100</v>
      </c>
      <c r="L62" s="5"/>
    </row>
    <row r="63" spans="1:12" x14ac:dyDescent="0.25">
      <c r="A63" s="6" t="s">
        <v>999</v>
      </c>
      <c r="B63" s="45" t="s">
        <v>955</v>
      </c>
      <c r="C63" s="45">
        <v>20</v>
      </c>
      <c r="D63" s="45">
        <v>350</v>
      </c>
      <c r="E63" s="33" t="s">
        <v>773</v>
      </c>
      <c r="F63" s="54">
        <v>700</v>
      </c>
      <c r="G63" s="55">
        <f>IF(F63="auf Anfrage","auf Anfrage",IF('LEONI 2018'!$C$12=0,ROUND((F63-(F63*'LEONI 2018'!$C$6))-((F63-(F63*'LEONI 2018'!$C$6))*'LEONI 2018'!$D$6),2),ROUND((F63-(F63*'LEONI 2018'!$C$6))-((F63-(F63*'LEONI 2018'!$C$6))*'LEONI 2018'!$D$6),2)+(C63/100*('LEONI 2018'!$C$12-150))))</f>
        <v>781.18399999999997</v>
      </c>
      <c r="H63" s="50">
        <f>IFERROR(IF(G63&lt;&gt;"",G63*'LEONI 2018'!$C$13,""),G63)</f>
        <v>3398.1503999999995</v>
      </c>
      <c r="I63" s="45" t="s">
        <v>1927</v>
      </c>
      <c r="J63" s="45">
        <v>350</v>
      </c>
      <c r="L63" s="5"/>
    </row>
    <row r="64" spans="1:12" x14ac:dyDescent="0.25">
      <c r="A64" s="6" t="s">
        <v>999</v>
      </c>
      <c r="B64" s="45" t="s">
        <v>955</v>
      </c>
      <c r="C64" s="45">
        <v>20</v>
      </c>
      <c r="D64" s="45">
        <v>1000</v>
      </c>
      <c r="E64" s="33" t="s">
        <v>774</v>
      </c>
      <c r="F64" s="54">
        <v>700</v>
      </c>
      <c r="G64" s="55">
        <f>IF(F64="auf Anfrage","auf Anfrage",IF('LEONI 2018'!$C$12=0,ROUND((F64-(F64*'LEONI 2018'!$C$6))-((F64-(F64*'LEONI 2018'!$C$6))*'LEONI 2018'!$D$6),2),ROUND((F64-(F64*'LEONI 2018'!$C$6))-((F64-(F64*'LEONI 2018'!$C$6))*'LEONI 2018'!$D$6),2)+(C64/100*('LEONI 2018'!$C$12-150))))</f>
        <v>781.18399999999997</v>
      </c>
      <c r="H64" s="50">
        <f>IFERROR(IF(G64&lt;&gt;"",G64*'LEONI 2018'!$C$13,""),G64)</f>
        <v>3398.1503999999995</v>
      </c>
      <c r="I64" s="45" t="s">
        <v>1927</v>
      </c>
      <c r="J64" s="45">
        <v>1000</v>
      </c>
      <c r="L64" s="5"/>
    </row>
    <row r="65" spans="1:12" x14ac:dyDescent="0.25">
      <c r="A65" s="38" t="s">
        <v>1858</v>
      </c>
      <c r="B65" s="24"/>
      <c r="C65" s="24"/>
      <c r="D65" s="24"/>
      <c r="E65" s="24"/>
      <c r="F65" s="56"/>
      <c r="G65" s="56"/>
      <c r="H65" s="51" t="str">
        <f>IFERROR(IF(G65&lt;&gt;"",G65*'LEONI 2018'!$C$13,""),G65)</f>
        <v/>
      </c>
      <c r="I65" s="24"/>
      <c r="J65" s="24"/>
    </row>
    <row r="66" spans="1:12" x14ac:dyDescent="0.25">
      <c r="A66" s="6" t="s">
        <v>1000</v>
      </c>
      <c r="B66" s="45" t="s">
        <v>972</v>
      </c>
      <c r="C66" s="45">
        <v>23.5</v>
      </c>
      <c r="D66" s="45">
        <v>1000</v>
      </c>
      <c r="E66" s="33" t="s">
        <v>775</v>
      </c>
      <c r="F66" s="54">
        <v>960</v>
      </c>
      <c r="G66" s="55">
        <f>IF(F66="auf Anfrage","auf Anfrage",IF('LEONI 2018'!$C$12=0,ROUND((F66-(F66*'LEONI 2018'!$C$6))-((F66-(F66*'LEONI 2018'!$C$6))*'LEONI 2018'!$D$6),2),ROUND((F66-(F66*'LEONI 2018'!$C$6))-((F66-(F66*'LEONI 2018'!$C$6))*'LEONI 2018'!$D$6),2)+(C66/100*('LEONI 2018'!$C$12-150))))</f>
        <v>1055.3912</v>
      </c>
      <c r="H66" s="50">
        <f>IFERROR(IF(G66&lt;&gt;"",G66*'LEONI 2018'!$C$13,""),G66)</f>
        <v>4590.95172</v>
      </c>
      <c r="I66" s="45" t="s">
        <v>1928</v>
      </c>
      <c r="J66" s="45" t="s">
        <v>1926</v>
      </c>
      <c r="L66" s="7"/>
    </row>
    <row r="67" spans="1:12" x14ac:dyDescent="0.25">
      <c r="A67" s="6" t="s">
        <v>1000</v>
      </c>
      <c r="B67" s="45" t="s">
        <v>955</v>
      </c>
      <c r="C67" s="45">
        <v>23.5</v>
      </c>
      <c r="D67" s="45">
        <v>500</v>
      </c>
      <c r="E67" s="33" t="s">
        <v>776</v>
      </c>
      <c r="F67" s="54">
        <v>640</v>
      </c>
      <c r="G67" s="55">
        <f>IF(F67="auf Anfrage","auf Anfrage",IF('LEONI 2018'!$C$12=0,ROUND((F67-(F67*'LEONI 2018'!$C$6))-((F67-(F67*'LEONI 2018'!$C$6))*'LEONI 2018'!$D$6),2),ROUND((F67-(F67*'LEONI 2018'!$C$6))-((F67-(F67*'LEONI 2018'!$C$6))*'LEONI 2018'!$D$6),2)+(C67/100*('LEONI 2018'!$C$12-150))))</f>
        <v>735.39120000000003</v>
      </c>
      <c r="H67" s="50">
        <f>IFERROR(IF(G67&lt;&gt;"",G67*'LEONI 2018'!$C$13,""),G67)</f>
        <v>3198.95172</v>
      </c>
      <c r="I67" s="45" t="s">
        <v>1927</v>
      </c>
      <c r="J67" s="45">
        <v>500</v>
      </c>
      <c r="L67" s="7"/>
    </row>
    <row r="68" spans="1:12" x14ac:dyDescent="0.25">
      <c r="A68" s="6" t="s">
        <v>1000</v>
      </c>
      <c r="B68" s="45" t="s">
        <v>955</v>
      </c>
      <c r="C68" s="45">
        <v>23.5</v>
      </c>
      <c r="D68" s="45">
        <v>1000</v>
      </c>
      <c r="E68" s="33" t="s">
        <v>777</v>
      </c>
      <c r="F68" s="54">
        <v>640</v>
      </c>
      <c r="G68" s="55">
        <f>IF(F68="auf Anfrage","auf Anfrage",IF('LEONI 2018'!$C$12=0,ROUND((F68-(F68*'LEONI 2018'!$C$6))-((F68-(F68*'LEONI 2018'!$C$6))*'LEONI 2018'!$D$6),2),ROUND((F68-(F68*'LEONI 2018'!$C$6))-((F68-(F68*'LEONI 2018'!$C$6))*'LEONI 2018'!$D$6),2)+(C68/100*('LEONI 2018'!$C$12-150))))</f>
        <v>735.39120000000003</v>
      </c>
      <c r="H68" s="50">
        <f>IFERROR(IF(G68&lt;&gt;"",G68*'LEONI 2018'!$C$13,""),G68)</f>
        <v>3198.95172</v>
      </c>
      <c r="I68" s="45" t="s">
        <v>1927</v>
      </c>
      <c r="J68" s="45">
        <v>1000</v>
      </c>
      <c r="L68" s="7"/>
    </row>
    <row r="69" spans="1:12" x14ac:dyDescent="0.25">
      <c r="A69" s="6" t="s">
        <v>1001</v>
      </c>
      <c r="B69" s="45" t="s">
        <v>955</v>
      </c>
      <c r="C69" s="45">
        <v>47</v>
      </c>
      <c r="D69" s="45">
        <v>500</v>
      </c>
      <c r="E69" s="33" t="s">
        <v>778</v>
      </c>
      <c r="F69" s="54">
        <v>1280</v>
      </c>
      <c r="G69" s="55">
        <f>IF(F69="auf Anfrage","auf Anfrage",IF('LEONI 2018'!$C$12=0,ROUND((F69-(F69*'LEONI 2018'!$C$6))-((F69-(F69*'LEONI 2018'!$C$6))*'LEONI 2018'!$D$6),2),ROUND((F69-(F69*'LEONI 2018'!$C$6))-((F69-(F69*'LEONI 2018'!$C$6))*'LEONI 2018'!$D$6),2)+(C69/100*('LEONI 2018'!$C$12-150))))</f>
        <v>1470.7824000000001</v>
      </c>
      <c r="H69" s="50">
        <f>IFERROR(IF(G69&lt;&gt;"",G69*'LEONI 2018'!$C$13,""),G69)</f>
        <v>6397.90344</v>
      </c>
      <c r="I69" s="45" t="s">
        <v>1927</v>
      </c>
      <c r="J69" s="45">
        <v>500</v>
      </c>
      <c r="L69" s="7"/>
    </row>
    <row r="70" spans="1:12" x14ac:dyDescent="0.25">
      <c r="A70" s="6" t="s">
        <v>1001</v>
      </c>
      <c r="B70" s="45" t="s">
        <v>955</v>
      </c>
      <c r="C70" s="45">
        <v>47</v>
      </c>
      <c r="D70" s="45">
        <v>1000</v>
      </c>
      <c r="E70" s="33" t="s">
        <v>779</v>
      </c>
      <c r="F70" s="54">
        <v>1280</v>
      </c>
      <c r="G70" s="55">
        <f>IF(F70="auf Anfrage","auf Anfrage",IF('LEONI 2018'!$C$12=0,ROUND((F70-(F70*'LEONI 2018'!$C$6))-((F70-(F70*'LEONI 2018'!$C$6))*'LEONI 2018'!$D$6),2),ROUND((F70-(F70*'LEONI 2018'!$C$6))-((F70-(F70*'LEONI 2018'!$C$6))*'LEONI 2018'!$D$6),2)+(C70/100*('LEONI 2018'!$C$12-150))))</f>
        <v>1470.7824000000001</v>
      </c>
      <c r="H70" s="50">
        <f>IFERROR(IF(G70&lt;&gt;"",G70*'LEONI 2018'!$C$13,""),G70)</f>
        <v>6397.90344</v>
      </c>
      <c r="I70" s="45" t="s">
        <v>1927</v>
      </c>
      <c r="J70" s="45">
        <v>1000</v>
      </c>
      <c r="L70" s="7"/>
    </row>
    <row r="71" spans="1:12" x14ac:dyDescent="0.25">
      <c r="A71" s="6" t="s">
        <v>1002</v>
      </c>
      <c r="B71" s="45" t="s">
        <v>972</v>
      </c>
      <c r="C71" s="45">
        <v>25</v>
      </c>
      <c r="D71" s="45">
        <v>1000</v>
      </c>
      <c r="E71" s="33" t="s">
        <v>780</v>
      </c>
      <c r="F71" s="54">
        <v>890</v>
      </c>
      <c r="G71" s="55">
        <f>IF(F71="auf Anfrage","auf Anfrage",IF('LEONI 2018'!$C$12=0,ROUND((F71-(F71*'LEONI 2018'!$C$6))-((F71-(F71*'LEONI 2018'!$C$6))*'LEONI 2018'!$D$6),2),ROUND((F71-(F71*'LEONI 2018'!$C$6))-((F71-(F71*'LEONI 2018'!$C$6))*'LEONI 2018'!$D$6),2)+(C71/100*('LEONI 2018'!$C$12-150))))</f>
        <v>991.48</v>
      </c>
      <c r="H71" s="50">
        <f>IFERROR(IF(G71&lt;&gt;"",G71*'LEONI 2018'!$C$13,""),G71)</f>
        <v>4312.9380000000001</v>
      </c>
      <c r="I71" s="45" t="s">
        <v>1928</v>
      </c>
      <c r="J71" s="45" t="s">
        <v>1926</v>
      </c>
      <c r="L71" s="7"/>
    </row>
    <row r="72" spans="1:12" x14ac:dyDescent="0.25">
      <c r="A72" s="6" t="s">
        <v>1002</v>
      </c>
      <c r="B72" s="45" t="s">
        <v>955</v>
      </c>
      <c r="C72" s="45">
        <v>25</v>
      </c>
      <c r="D72" s="45">
        <v>500</v>
      </c>
      <c r="E72" s="33" t="s">
        <v>781</v>
      </c>
      <c r="F72" s="54">
        <v>590</v>
      </c>
      <c r="G72" s="55">
        <f>IF(F72="auf Anfrage","auf Anfrage",IF('LEONI 2018'!$C$12=0,ROUND((F72-(F72*'LEONI 2018'!$C$6))-((F72-(F72*'LEONI 2018'!$C$6))*'LEONI 2018'!$D$6),2),ROUND((F72-(F72*'LEONI 2018'!$C$6))-((F72-(F72*'LEONI 2018'!$C$6))*'LEONI 2018'!$D$6),2)+(C72/100*('LEONI 2018'!$C$12-150))))</f>
        <v>691.48</v>
      </c>
      <c r="H72" s="50">
        <f>IFERROR(IF(G72&lt;&gt;"",G72*'LEONI 2018'!$C$13,""),G72)</f>
        <v>3007.9379999999996</v>
      </c>
      <c r="I72" s="45" t="s">
        <v>1927</v>
      </c>
      <c r="J72" s="45">
        <v>500</v>
      </c>
      <c r="L72" s="7"/>
    </row>
    <row r="73" spans="1:12" x14ac:dyDescent="0.25">
      <c r="A73" s="6" t="s">
        <v>1002</v>
      </c>
      <c r="B73" s="45" t="s">
        <v>955</v>
      </c>
      <c r="C73" s="45">
        <v>25</v>
      </c>
      <c r="D73" s="45">
        <v>1000</v>
      </c>
      <c r="E73" s="33" t="s">
        <v>782</v>
      </c>
      <c r="F73" s="54">
        <v>590</v>
      </c>
      <c r="G73" s="55">
        <f>IF(F73="auf Anfrage","auf Anfrage",IF('LEONI 2018'!$C$12=0,ROUND((F73-(F73*'LEONI 2018'!$C$6))-((F73-(F73*'LEONI 2018'!$C$6))*'LEONI 2018'!$D$6),2),ROUND((F73-(F73*'LEONI 2018'!$C$6))-((F73-(F73*'LEONI 2018'!$C$6))*'LEONI 2018'!$D$6),2)+(C73/100*('LEONI 2018'!$C$12-150))))</f>
        <v>691.48</v>
      </c>
      <c r="H73" s="50">
        <f>IFERROR(IF(G73&lt;&gt;"",G73*'LEONI 2018'!$C$13,""),G73)</f>
        <v>3007.9379999999996</v>
      </c>
      <c r="I73" s="45" t="s">
        <v>1927</v>
      </c>
      <c r="J73" s="45">
        <v>1000</v>
      </c>
      <c r="L73" s="7"/>
    </row>
    <row r="74" spans="1:12" x14ac:dyDescent="0.25">
      <c r="A74" s="6" t="s">
        <v>1003</v>
      </c>
      <c r="B74" s="45" t="s">
        <v>955</v>
      </c>
      <c r="C74" s="45">
        <v>50</v>
      </c>
      <c r="D74" s="45">
        <v>500</v>
      </c>
      <c r="E74" s="33" t="s">
        <v>783</v>
      </c>
      <c r="F74" s="54">
        <v>1180</v>
      </c>
      <c r="G74" s="55">
        <f>IF(F74="auf Anfrage","auf Anfrage",IF('LEONI 2018'!$C$12=0,ROUND((F74-(F74*'LEONI 2018'!$C$6))-((F74-(F74*'LEONI 2018'!$C$6))*'LEONI 2018'!$D$6),2),ROUND((F74-(F74*'LEONI 2018'!$C$6))-((F74-(F74*'LEONI 2018'!$C$6))*'LEONI 2018'!$D$6),2)+(C74/100*('LEONI 2018'!$C$12-150))))</f>
        <v>1382.96</v>
      </c>
      <c r="H74" s="50">
        <f>IFERROR(IF(G74&lt;&gt;"",G74*'LEONI 2018'!$C$13,""),G74)</f>
        <v>6015.8759999999993</v>
      </c>
      <c r="I74" s="45" t="s">
        <v>1927</v>
      </c>
      <c r="J74" s="45">
        <v>500</v>
      </c>
      <c r="L74" s="7"/>
    </row>
    <row r="75" spans="1:12" x14ac:dyDescent="0.25">
      <c r="A75" s="6" t="s">
        <v>1003</v>
      </c>
      <c r="B75" s="45" t="s">
        <v>955</v>
      </c>
      <c r="C75" s="45">
        <v>50</v>
      </c>
      <c r="D75" s="45">
        <v>1000</v>
      </c>
      <c r="E75" s="33" t="s">
        <v>784</v>
      </c>
      <c r="F75" s="54">
        <v>1180</v>
      </c>
      <c r="G75" s="55">
        <f>IF(F75="auf Anfrage","auf Anfrage",IF('LEONI 2018'!$C$12=0,ROUND((F75-(F75*'LEONI 2018'!$C$6))-((F75-(F75*'LEONI 2018'!$C$6))*'LEONI 2018'!$D$6),2),ROUND((F75-(F75*'LEONI 2018'!$C$6))-((F75-(F75*'LEONI 2018'!$C$6))*'LEONI 2018'!$D$6),2)+(C75/100*('LEONI 2018'!$C$12-150))))</f>
        <v>1382.96</v>
      </c>
      <c r="H75" s="50">
        <f>IFERROR(IF(G75&lt;&gt;"",G75*'LEONI 2018'!$C$13,""),G75)</f>
        <v>6015.8759999999993</v>
      </c>
      <c r="I75" s="45" t="s">
        <v>1927</v>
      </c>
      <c r="J75" s="45">
        <v>1000</v>
      </c>
      <c r="L75" s="7"/>
    </row>
    <row r="76" spans="1:12" x14ac:dyDescent="0.25">
      <c r="A76" s="38" t="s">
        <v>1859</v>
      </c>
      <c r="B76" s="24"/>
      <c r="C76" s="24"/>
      <c r="D76" s="24"/>
      <c r="E76" s="24"/>
      <c r="F76" s="56"/>
      <c r="G76" s="56"/>
      <c r="H76" s="51" t="str">
        <f>IFERROR(IF(G76&lt;&gt;"",G76*'LEONI 2018'!$C$13,""),G76)</f>
        <v/>
      </c>
      <c r="I76" s="24"/>
      <c r="J76" s="24"/>
    </row>
    <row r="77" spans="1:12" x14ac:dyDescent="0.25">
      <c r="A77" s="6" t="s">
        <v>1004</v>
      </c>
      <c r="B77" s="45" t="s">
        <v>955</v>
      </c>
      <c r="C77" s="45">
        <v>23.5</v>
      </c>
      <c r="D77" s="45">
        <v>500</v>
      </c>
      <c r="E77" s="33" t="s">
        <v>785</v>
      </c>
      <c r="F77" s="54">
        <v>570</v>
      </c>
      <c r="G77" s="55">
        <f>IF(F77="auf Anfrage","auf Anfrage",IF('LEONI 2018'!$C$12=0,ROUND((F77-(F77*'LEONI 2018'!$C$6))-((F77-(F77*'LEONI 2018'!$C$6))*'LEONI 2018'!$D$6),2),ROUND((F77-(F77*'LEONI 2018'!$C$6))-((F77-(F77*'LEONI 2018'!$C$6))*'LEONI 2018'!$D$6),2)+(C77/100*('LEONI 2018'!$C$12-150))))</f>
        <v>665.39120000000003</v>
      </c>
      <c r="H77" s="50">
        <f>IFERROR(IF(G77&lt;&gt;"",G77*'LEONI 2018'!$C$13,""),G77)</f>
        <v>2894.45172</v>
      </c>
      <c r="I77" s="45" t="s">
        <v>1927</v>
      </c>
      <c r="J77" s="45">
        <v>500</v>
      </c>
    </row>
    <row r="78" spans="1:12" x14ac:dyDescent="0.25">
      <c r="A78" s="6" t="s">
        <v>1004</v>
      </c>
      <c r="B78" s="45" t="s">
        <v>955</v>
      </c>
      <c r="C78" s="45">
        <v>23.5</v>
      </c>
      <c r="D78" s="45">
        <v>1000</v>
      </c>
      <c r="E78" s="33" t="s">
        <v>786</v>
      </c>
      <c r="F78" s="54">
        <v>570</v>
      </c>
      <c r="G78" s="55">
        <f>IF(F78="auf Anfrage","auf Anfrage",IF('LEONI 2018'!$C$12=0,ROUND((F78-(F78*'LEONI 2018'!$C$6))-((F78-(F78*'LEONI 2018'!$C$6))*'LEONI 2018'!$D$6),2),ROUND((F78-(F78*'LEONI 2018'!$C$6))-((F78-(F78*'LEONI 2018'!$C$6))*'LEONI 2018'!$D$6),2)+(C78/100*('LEONI 2018'!$C$12-150))))</f>
        <v>665.39120000000003</v>
      </c>
      <c r="H78" s="50">
        <f>IFERROR(IF(G78&lt;&gt;"",G78*'LEONI 2018'!$C$13,""),G78)</f>
        <v>2894.45172</v>
      </c>
      <c r="I78" s="45" t="s">
        <v>1927</v>
      </c>
      <c r="J78" s="45">
        <v>1000</v>
      </c>
    </row>
    <row r="79" spans="1:12" x14ac:dyDescent="0.25">
      <c r="A79" s="6" t="s">
        <v>1005</v>
      </c>
      <c r="B79" s="45" t="s">
        <v>955</v>
      </c>
      <c r="C79" s="45">
        <v>47</v>
      </c>
      <c r="D79" s="45">
        <v>500</v>
      </c>
      <c r="E79" s="33" t="s">
        <v>787</v>
      </c>
      <c r="F79" s="54">
        <v>1140</v>
      </c>
      <c r="G79" s="55">
        <f>IF(F79="auf Anfrage","auf Anfrage",IF('LEONI 2018'!$C$12=0,ROUND((F79-(F79*'LEONI 2018'!$C$6))-((F79-(F79*'LEONI 2018'!$C$6))*'LEONI 2018'!$D$6),2),ROUND((F79-(F79*'LEONI 2018'!$C$6))-((F79-(F79*'LEONI 2018'!$C$6))*'LEONI 2018'!$D$6),2)+(C79/100*('LEONI 2018'!$C$12-150))))</f>
        <v>1330.7824000000001</v>
      </c>
      <c r="H79" s="50">
        <f>IFERROR(IF(G79&lt;&gt;"",G79*'LEONI 2018'!$C$13,""),G79)</f>
        <v>5788.90344</v>
      </c>
      <c r="I79" s="45" t="s">
        <v>1927</v>
      </c>
      <c r="J79" s="45">
        <v>500</v>
      </c>
    </row>
    <row r="80" spans="1:12" x14ac:dyDescent="0.25">
      <c r="A80" s="6" t="s">
        <v>1005</v>
      </c>
      <c r="B80" s="45" t="s">
        <v>955</v>
      </c>
      <c r="C80" s="45">
        <v>47</v>
      </c>
      <c r="D80" s="45">
        <v>1000</v>
      </c>
      <c r="E80" s="33" t="s">
        <v>788</v>
      </c>
      <c r="F80" s="54">
        <v>1140</v>
      </c>
      <c r="G80" s="55">
        <f>IF(F80="auf Anfrage","auf Anfrage",IF('LEONI 2018'!$C$12=0,ROUND((F80-(F80*'LEONI 2018'!$C$6))-((F80-(F80*'LEONI 2018'!$C$6))*'LEONI 2018'!$D$6),2),ROUND((F80-(F80*'LEONI 2018'!$C$6))-((F80-(F80*'LEONI 2018'!$C$6))*'LEONI 2018'!$D$6),2)+(C80/100*('LEONI 2018'!$C$12-150))))</f>
        <v>1330.7824000000001</v>
      </c>
      <c r="H80" s="50">
        <f>IFERROR(IF(G80&lt;&gt;"",G80*'LEONI 2018'!$C$13,""),G80)</f>
        <v>5788.90344</v>
      </c>
      <c r="I80" s="45" t="s">
        <v>1927</v>
      </c>
      <c r="J80" s="45">
        <v>1000</v>
      </c>
    </row>
    <row r="81" spans="1:12" x14ac:dyDescent="0.25">
      <c r="A81" s="6" t="s">
        <v>1006</v>
      </c>
      <c r="B81" s="45" t="s">
        <v>936</v>
      </c>
      <c r="C81" s="45">
        <v>21</v>
      </c>
      <c r="D81" s="45">
        <v>305</v>
      </c>
      <c r="E81" s="33" t="s">
        <v>831</v>
      </c>
      <c r="F81" s="63" t="s">
        <v>1926</v>
      </c>
      <c r="G81" s="64" t="str">
        <f>IF(F81="na zapytanie","na zapytanie",IF('LEONI 2018'!$C$12=0,ROUND((F81-(F81*'LEONI 2018'!$C$6))-((F81-(F81*'LEONI 2018'!$C$6))*'LEONI 2018'!$D$6),2),ROUND((F81-(F81*'LEONI 2018'!$C$6))-((F81-(F81*'LEONI 2018'!$C$6))*'LEONI 2018'!$D$6),2)+(C81/100*('LEONI 2018'!$C$12-150))))</f>
        <v>na zapytanie</v>
      </c>
      <c r="H81" s="65" t="str">
        <f>IFERROR(IF(G81&lt;&gt;"",G81*'LEONI 2018'!$C$13,""),G81)</f>
        <v>na zapytanie</v>
      </c>
      <c r="I81" s="45" t="s">
        <v>1927</v>
      </c>
      <c r="J81" s="45">
        <v>305</v>
      </c>
    </row>
    <row r="82" spans="1:12" x14ac:dyDescent="0.25">
      <c r="A82" s="6" t="s">
        <v>1007</v>
      </c>
      <c r="B82" s="45" t="s">
        <v>936</v>
      </c>
      <c r="C82" s="45">
        <v>21</v>
      </c>
      <c r="D82" s="45">
        <v>500</v>
      </c>
      <c r="E82" s="33" t="s">
        <v>830</v>
      </c>
      <c r="F82" s="63" t="s">
        <v>1926</v>
      </c>
      <c r="G82" s="64" t="str">
        <f>IF(F82="na zapytanie","na zapytanie",IF('LEONI 2018'!$C$12=0,ROUND((F82-(F82*'LEONI 2018'!$C$6))-((F82-(F82*'LEONI 2018'!$C$6))*'LEONI 2018'!$D$6),2),ROUND((F82-(F82*'LEONI 2018'!$C$6))-((F82-(F82*'LEONI 2018'!$C$6))*'LEONI 2018'!$D$6),2)+(C82/100*('LEONI 2018'!$C$12-150))))</f>
        <v>na zapytanie</v>
      </c>
      <c r="H82" s="65" t="str">
        <f>IFERROR(IF(G82&lt;&gt;"",G82*'LEONI 2018'!$C$13,""),G82)</f>
        <v>na zapytanie</v>
      </c>
      <c r="I82" s="45" t="s">
        <v>1927</v>
      </c>
      <c r="J82" s="45">
        <v>500</v>
      </c>
    </row>
    <row r="83" spans="1:12" x14ac:dyDescent="0.25">
      <c r="A83" s="6" t="s">
        <v>1007</v>
      </c>
      <c r="B83" s="45" t="s">
        <v>936</v>
      </c>
      <c r="C83" s="45">
        <v>21</v>
      </c>
      <c r="D83" s="45">
        <v>1000</v>
      </c>
      <c r="E83" s="33" t="s">
        <v>789</v>
      </c>
      <c r="F83" s="63" t="s">
        <v>1926</v>
      </c>
      <c r="G83" s="64" t="str">
        <f>IF(F83="na zapytanie","na zapytanie",IF('LEONI 2018'!$C$12=0,ROUND((F83-(F83*'LEONI 2018'!$C$6))-((F83-(F83*'LEONI 2018'!$C$6))*'LEONI 2018'!$D$6),2),ROUND((F83-(F83*'LEONI 2018'!$C$6))-((F83-(F83*'LEONI 2018'!$C$6))*'LEONI 2018'!$D$6),2)+(C83/100*('LEONI 2018'!$C$12-150))))</f>
        <v>na zapytanie</v>
      </c>
      <c r="H83" s="65" t="str">
        <f>IFERROR(IF(G83&lt;&gt;"",G83*'LEONI 2018'!$C$13,""),G83)</f>
        <v>na zapytanie</v>
      </c>
      <c r="I83" s="45" t="s">
        <v>1927</v>
      </c>
      <c r="J83" s="45">
        <v>1000</v>
      </c>
    </row>
    <row r="84" spans="1:12" x14ac:dyDescent="0.25">
      <c r="A84" s="38" t="s">
        <v>1860</v>
      </c>
      <c r="B84" s="24"/>
      <c r="C84" s="24"/>
      <c r="D84" s="24"/>
      <c r="E84" s="24"/>
      <c r="F84" s="56"/>
      <c r="G84" s="56"/>
      <c r="H84" s="51" t="str">
        <f>IFERROR(IF(G84&lt;&gt;"",G84*'LEONI 2018'!$C$13,""),G84)</f>
        <v/>
      </c>
      <c r="I84" s="24"/>
      <c r="J84" s="24"/>
    </row>
    <row r="85" spans="1:12" x14ac:dyDescent="0.25">
      <c r="A85" s="6" t="s">
        <v>1008</v>
      </c>
      <c r="B85" s="45" t="s">
        <v>955</v>
      </c>
      <c r="C85" s="45">
        <v>26</v>
      </c>
      <c r="D85" s="45">
        <v>1000</v>
      </c>
      <c r="E85" s="33" t="s">
        <v>790</v>
      </c>
      <c r="F85" s="54">
        <v>710</v>
      </c>
      <c r="G85" s="55">
        <f>IF(F85="auf Anfrage","auf Anfrage",IF('LEONI 2018'!$C$12=0,ROUND((F85-(F85*'LEONI 2018'!$C$6))-((F85-(F85*'LEONI 2018'!$C$6))*'LEONI 2018'!$D$6),2),ROUND((F85-(F85*'LEONI 2018'!$C$6))-((F85-(F85*'LEONI 2018'!$C$6))*'LEONI 2018'!$D$6),2)+(C85/100*('LEONI 2018'!$C$12-150))))</f>
        <v>815.53919999999994</v>
      </c>
      <c r="H85" s="50">
        <f>IFERROR(IF(G85&lt;&gt;"",G85*'LEONI 2018'!$C$13,""),G85)</f>
        <v>3547.5955199999994</v>
      </c>
      <c r="I85" s="45" t="s">
        <v>1927</v>
      </c>
      <c r="J85" s="45">
        <v>1000</v>
      </c>
    </row>
    <row r="86" spans="1:12" x14ac:dyDescent="0.25">
      <c r="A86" s="6" t="s">
        <v>1009</v>
      </c>
      <c r="B86" s="45" t="s">
        <v>955</v>
      </c>
      <c r="C86" s="45">
        <v>52</v>
      </c>
      <c r="D86" s="45">
        <v>1000</v>
      </c>
      <c r="E86" s="33" t="s">
        <v>791</v>
      </c>
      <c r="F86" s="54">
        <v>1440</v>
      </c>
      <c r="G86" s="55">
        <f>IF(F86="auf Anfrage","auf Anfrage",IF('LEONI 2018'!$C$12=0,ROUND((F86-(F86*'LEONI 2018'!$C$6))-((F86-(F86*'LEONI 2018'!$C$6))*'LEONI 2018'!$D$6),2),ROUND((F86-(F86*'LEONI 2018'!$C$6))-((F86-(F86*'LEONI 2018'!$C$6))*'LEONI 2018'!$D$6),2)+(C86/100*('LEONI 2018'!$C$12-150))))</f>
        <v>1651.0783999999999</v>
      </c>
      <c r="H86" s="50">
        <f>IFERROR(IF(G86&lt;&gt;"",G86*'LEONI 2018'!$C$13,""),G86)</f>
        <v>7182.1910399999988</v>
      </c>
      <c r="I86" s="45" t="s">
        <v>1927</v>
      </c>
      <c r="J86" s="45">
        <v>1000</v>
      </c>
    </row>
    <row r="87" spans="1:12" s="3" customFormat="1" ht="22.5" customHeight="1" x14ac:dyDescent="0.25">
      <c r="A87" s="39" t="s">
        <v>1853</v>
      </c>
      <c r="B87" s="41"/>
      <c r="C87" s="41"/>
      <c r="D87" s="41"/>
      <c r="E87" s="41"/>
      <c r="F87" s="57"/>
      <c r="G87" s="57"/>
      <c r="H87" s="53" t="str">
        <f>IFERROR(IF(G87&lt;&gt;"",G87*'LEONI 2018'!$C$13,""),G87)</f>
        <v/>
      </c>
      <c r="I87" s="29"/>
      <c r="J87" s="41"/>
    </row>
    <row r="88" spans="1:12" s="3" customFormat="1" x14ac:dyDescent="0.25">
      <c r="A88" s="38" t="s">
        <v>1851</v>
      </c>
      <c r="B88" s="24"/>
      <c r="C88" s="24"/>
      <c r="D88" s="24"/>
      <c r="E88" s="24"/>
      <c r="F88" s="56"/>
      <c r="G88" s="56"/>
      <c r="H88" s="51" t="str">
        <f>IFERROR(IF(G88&lt;&gt;"",G88*'LEONI 2018'!$C$13,""),G88)</f>
        <v/>
      </c>
      <c r="I88" s="24"/>
      <c r="J88" s="24"/>
    </row>
    <row r="89" spans="1:12" x14ac:dyDescent="0.25">
      <c r="A89" s="6" t="s">
        <v>1010</v>
      </c>
      <c r="B89" s="45" t="s">
        <v>974</v>
      </c>
      <c r="C89" s="45">
        <v>23.5</v>
      </c>
      <c r="D89" s="45">
        <v>1000</v>
      </c>
      <c r="E89" s="33" t="s">
        <v>832</v>
      </c>
      <c r="F89" s="54">
        <v>2020</v>
      </c>
      <c r="G89" s="55">
        <f>IF(F89="auf Anfrage","auf Anfrage",IF('LEONI 2018'!$C$12=0,ROUND((F89-(F89*'LEONI 2018'!$C$6))-((F89-(F89*'LEONI 2018'!$C$6))*'LEONI 2018'!$D$6),2),ROUND((F89-(F89*'LEONI 2018'!$C$6))-((F89-(F89*'LEONI 2018'!$C$6))*'LEONI 2018'!$D$6),2)+(C89/100*('LEONI 2018'!$C$12-150))))</f>
        <v>2115.3912</v>
      </c>
      <c r="H89" s="50">
        <f>IFERROR(IF(G89&lt;&gt;"",G89*'LEONI 2018'!$C$13,""),G89)</f>
        <v>9201.9517199999991</v>
      </c>
      <c r="I89" s="45" t="s">
        <v>1927</v>
      </c>
      <c r="J89" s="45">
        <v>1000</v>
      </c>
    </row>
    <row r="90" spans="1:12" x14ac:dyDescent="0.25">
      <c r="A90" s="38" t="s">
        <v>1856</v>
      </c>
      <c r="B90" s="24"/>
      <c r="C90" s="24"/>
      <c r="D90" s="24"/>
      <c r="E90" s="24"/>
      <c r="F90" s="56"/>
      <c r="G90" s="56"/>
      <c r="H90" s="51" t="str">
        <f>IFERROR(IF(G90&lt;&gt;"",G90*'LEONI 2018'!$C$13,""),G90)</f>
        <v/>
      </c>
      <c r="I90" s="24"/>
      <c r="J90" s="24"/>
    </row>
    <row r="91" spans="1:12" x14ac:dyDescent="0.25">
      <c r="A91" s="6" t="s">
        <v>1011</v>
      </c>
      <c r="B91" s="45" t="s">
        <v>974</v>
      </c>
      <c r="C91" s="45">
        <v>23.5</v>
      </c>
      <c r="D91" s="45">
        <v>1000</v>
      </c>
      <c r="E91" s="42" t="s">
        <v>792</v>
      </c>
      <c r="F91" s="54">
        <v>1680</v>
      </c>
      <c r="G91" s="55">
        <f>IF(F91="auf Anfrage","auf Anfrage",IF('LEONI 2018'!$C$12=0,ROUND((F91-(F91*'LEONI 2018'!$C$6))-((F91-(F91*'LEONI 2018'!$C$6))*'LEONI 2018'!$D$6),2),ROUND((F91-(F91*'LEONI 2018'!$C$6))-((F91-(F91*'LEONI 2018'!$C$6))*'LEONI 2018'!$D$6),2)+(C91/100*('LEONI 2018'!$C$12-150))))</f>
        <v>1775.3912</v>
      </c>
      <c r="H91" s="50">
        <f>IFERROR(IF(G91&lt;&gt;"",G91*'LEONI 2018'!$C$13,""),G91)</f>
        <v>7722.9517199999991</v>
      </c>
      <c r="I91" s="45" t="s">
        <v>1927</v>
      </c>
      <c r="J91" s="45">
        <v>1000</v>
      </c>
    </row>
    <row r="92" spans="1:12" x14ac:dyDescent="0.25">
      <c r="A92" s="6" t="s">
        <v>1012</v>
      </c>
      <c r="B92" s="45" t="s">
        <v>974</v>
      </c>
      <c r="C92" s="45">
        <v>23.5</v>
      </c>
      <c r="D92" s="45">
        <v>1000</v>
      </c>
      <c r="E92" s="42" t="s">
        <v>793</v>
      </c>
      <c r="F92" s="54">
        <v>1980</v>
      </c>
      <c r="G92" s="55">
        <f>IF(F92="auf Anfrage","auf Anfrage",IF('LEONI 2018'!$C$12=0,ROUND((F92-(F92*'LEONI 2018'!$C$6))-((F92-(F92*'LEONI 2018'!$C$6))*'LEONI 2018'!$D$6),2),ROUND((F92-(F92*'LEONI 2018'!$C$6))-((F92-(F92*'LEONI 2018'!$C$6))*'LEONI 2018'!$D$6),2)+(C92/100*('LEONI 2018'!$C$12-150))))</f>
        <v>2075.3912</v>
      </c>
      <c r="H92" s="50">
        <f>IFERROR(IF(G92&lt;&gt;"",G92*'LEONI 2018'!$C$13,""),G92)</f>
        <v>9027.9517199999991</v>
      </c>
      <c r="I92" s="45" t="s">
        <v>1928</v>
      </c>
      <c r="J92" s="45" t="s">
        <v>1926</v>
      </c>
    </row>
    <row r="93" spans="1:12" x14ac:dyDescent="0.25">
      <c r="A93" s="6" t="s">
        <v>1013</v>
      </c>
      <c r="B93" s="45" t="s">
        <v>974</v>
      </c>
      <c r="C93" s="45">
        <v>23.5</v>
      </c>
      <c r="D93" s="45">
        <v>1000</v>
      </c>
      <c r="E93" s="33" t="s">
        <v>794</v>
      </c>
      <c r="F93" s="54">
        <v>1940</v>
      </c>
      <c r="G93" s="55">
        <f>IF(F93="auf Anfrage","auf Anfrage",IF('LEONI 2018'!$C$12=0,ROUND((F93-(F93*'LEONI 2018'!$C$6))-((F93-(F93*'LEONI 2018'!$C$6))*'LEONI 2018'!$D$6),2),ROUND((F93-(F93*'LEONI 2018'!$C$6))-((F93-(F93*'LEONI 2018'!$C$6))*'LEONI 2018'!$D$6),2)+(C93/100*('LEONI 2018'!$C$12-150))))</f>
        <v>2035.3912</v>
      </c>
      <c r="H93" s="50">
        <f>IFERROR(IF(G93&lt;&gt;"",G93*'LEONI 2018'!$C$13,""),G93)</f>
        <v>8853.9517199999991</v>
      </c>
      <c r="I93" s="45" t="s">
        <v>1927</v>
      </c>
      <c r="J93" s="45">
        <v>1000</v>
      </c>
      <c r="L93" s="5"/>
    </row>
    <row r="94" spans="1:12" x14ac:dyDescent="0.25">
      <c r="A94" s="38" t="s">
        <v>1857</v>
      </c>
      <c r="B94" s="24"/>
      <c r="C94" s="24"/>
      <c r="D94" s="24"/>
      <c r="E94" s="24"/>
      <c r="F94" s="56"/>
      <c r="G94" s="56"/>
      <c r="H94" s="51" t="str">
        <f>IFERROR(IF(G94&lt;&gt;"",G94*'LEONI 2018'!$C$13,""),G94)</f>
        <v/>
      </c>
      <c r="I94" s="24"/>
      <c r="J94" s="24"/>
    </row>
    <row r="95" spans="1:12" x14ac:dyDescent="0.25">
      <c r="A95" s="6" t="s">
        <v>1014</v>
      </c>
      <c r="B95" s="45" t="s">
        <v>974</v>
      </c>
      <c r="C95" s="45">
        <v>17</v>
      </c>
      <c r="D95" s="45">
        <v>1000</v>
      </c>
      <c r="E95" s="33" t="s">
        <v>795</v>
      </c>
      <c r="F95" s="54">
        <v>1460</v>
      </c>
      <c r="G95" s="55">
        <f>IF(F95="auf Anfrage","auf Anfrage",IF('LEONI 2018'!$C$12=0,ROUND((F95-(F95*'LEONI 2018'!$C$6))-((F95-(F95*'LEONI 2018'!$C$6))*'LEONI 2018'!$D$6),2),ROUND((F95-(F95*'LEONI 2018'!$C$6))-((F95-(F95*'LEONI 2018'!$C$6))*'LEONI 2018'!$D$6),2)+(C95/100*('LEONI 2018'!$C$12-150))))</f>
        <v>1529.0064</v>
      </c>
      <c r="H95" s="50">
        <f>IFERROR(IF(G95&lt;&gt;"",G95*'LEONI 2018'!$C$13,""),G95)</f>
        <v>6651.1778399999994</v>
      </c>
      <c r="I95" s="45" t="s">
        <v>1927</v>
      </c>
      <c r="J95" s="45">
        <v>1000</v>
      </c>
    </row>
    <row r="96" spans="1:12" x14ac:dyDescent="0.25">
      <c r="A96" s="6" t="s">
        <v>1015</v>
      </c>
      <c r="B96" s="45" t="s">
        <v>974</v>
      </c>
      <c r="C96" s="45">
        <v>17</v>
      </c>
      <c r="D96" s="45">
        <v>1000</v>
      </c>
      <c r="E96" s="33" t="s">
        <v>796</v>
      </c>
      <c r="F96" s="54">
        <v>1460</v>
      </c>
      <c r="G96" s="55">
        <f>IF(F96="auf Anfrage","auf Anfrage",IF('LEONI 2018'!$C$12=0,ROUND((F96-(F96*'LEONI 2018'!$C$6))-((F96-(F96*'LEONI 2018'!$C$6))*'LEONI 2018'!$D$6),2),ROUND((F96-(F96*'LEONI 2018'!$C$6))-((F96-(F96*'LEONI 2018'!$C$6))*'LEONI 2018'!$D$6),2)+(C96/100*('LEONI 2018'!$C$12-150))))</f>
        <v>1529.0064</v>
      </c>
      <c r="H96" s="50">
        <f>IFERROR(IF(G96&lt;&gt;"",G96*'LEONI 2018'!$C$13,""),G96)</f>
        <v>6651.1778399999994</v>
      </c>
      <c r="I96" s="45" t="s">
        <v>1927</v>
      </c>
      <c r="J96" s="45">
        <v>1000</v>
      </c>
    </row>
    <row r="97" spans="1:12" x14ac:dyDescent="0.25">
      <c r="A97" s="6" t="s">
        <v>1016</v>
      </c>
      <c r="B97" s="45" t="s">
        <v>974</v>
      </c>
      <c r="C97" s="45">
        <v>17</v>
      </c>
      <c r="D97" s="45">
        <v>1000</v>
      </c>
      <c r="E97" s="33" t="s">
        <v>797</v>
      </c>
      <c r="F97" s="54">
        <v>1460</v>
      </c>
      <c r="G97" s="55">
        <f>IF(F97="auf Anfrage","auf Anfrage",IF('LEONI 2018'!$C$12=0,ROUND((F97-(F97*'LEONI 2018'!$C$6))-((F97-(F97*'LEONI 2018'!$C$6))*'LEONI 2018'!$D$6),2),ROUND((F97-(F97*'LEONI 2018'!$C$6))-((F97-(F97*'LEONI 2018'!$C$6))*'LEONI 2018'!$D$6),2)+(C97/100*('LEONI 2018'!$C$12-150))))</f>
        <v>1529.0064</v>
      </c>
      <c r="H97" s="50">
        <f>IFERROR(IF(G97&lt;&gt;"",G97*'LEONI 2018'!$C$13,""),G97)</f>
        <v>6651.1778399999994</v>
      </c>
      <c r="I97" s="45" t="s">
        <v>1927</v>
      </c>
      <c r="J97" s="45">
        <v>1000</v>
      </c>
    </row>
    <row r="98" spans="1:12" x14ac:dyDescent="0.25">
      <c r="A98" s="6" t="s">
        <v>1017</v>
      </c>
      <c r="B98" s="45" t="s">
        <v>974</v>
      </c>
      <c r="C98" s="45">
        <v>17</v>
      </c>
      <c r="D98" s="45">
        <v>1000</v>
      </c>
      <c r="E98" s="33" t="s">
        <v>798</v>
      </c>
      <c r="F98" s="54">
        <v>1460</v>
      </c>
      <c r="G98" s="55">
        <f>IF(F98="auf Anfrage","auf Anfrage",IF('LEONI 2018'!$C$12=0,ROUND((F98-(F98*'LEONI 2018'!$C$6))-((F98-(F98*'LEONI 2018'!$C$6))*'LEONI 2018'!$D$6),2),ROUND((F98-(F98*'LEONI 2018'!$C$6))-((F98-(F98*'LEONI 2018'!$C$6))*'LEONI 2018'!$D$6),2)+(C98/100*('LEONI 2018'!$C$12-150))))</f>
        <v>1529.0064</v>
      </c>
      <c r="H98" s="50">
        <f>IFERROR(IF(G98&lt;&gt;"",G98*'LEONI 2018'!$C$13,""),G98)</f>
        <v>6651.1778399999994</v>
      </c>
      <c r="I98" s="45" t="s">
        <v>1927</v>
      </c>
      <c r="J98" s="45">
        <v>1000</v>
      </c>
    </row>
    <row r="99" spans="1:12" x14ac:dyDescent="0.25">
      <c r="A99" s="6" t="s">
        <v>1018</v>
      </c>
      <c r="B99" s="45" t="s">
        <v>974</v>
      </c>
      <c r="C99" s="45">
        <v>17</v>
      </c>
      <c r="D99" s="45">
        <v>1000</v>
      </c>
      <c r="E99" s="33" t="s">
        <v>799</v>
      </c>
      <c r="F99" s="54">
        <v>1460</v>
      </c>
      <c r="G99" s="55">
        <f>IF(F99="auf Anfrage","auf Anfrage",IF('LEONI 2018'!$C$12=0,ROUND((F99-(F99*'LEONI 2018'!$C$6))-((F99-(F99*'LEONI 2018'!$C$6))*'LEONI 2018'!$D$6),2),ROUND((F99-(F99*'LEONI 2018'!$C$6))-((F99-(F99*'LEONI 2018'!$C$6))*'LEONI 2018'!$D$6),2)+(C99/100*('LEONI 2018'!$C$12-150))))</f>
        <v>1529.0064</v>
      </c>
      <c r="H99" s="50">
        <f>IFERROR(IF(G99&lt;&gt;"",G99*'LEONI 2018'!$C$13,""),G99)</f>
        <v>6651.1778399999994</v>
      </c>
      <c r="I99" s="45" t="s">
        <v>1927</v>
      </c>
      <c r="J99" s="45">
        <v>1000</v>
      </c>
    </row>
    <row r="100" spans="1:12" x14ac:dyDescent="0.25">
      <c r="A100" s="6" t="s">
        <v>1019</v>
      </c>
      <c r="B100" s="45" t="s">
        <v>974</v>
      </c>
      <c r="C100" s="45">
        <v>20</v>
      </c>
      <c r="D100" s="45">
        <v>1000</v>
      </c>
      <c r="E100" s="33" t="s">
        <v>800</v>
      </c>
      <c r="F100" s="54">
        <v>1750</v>
      </c>
      <c r="G100" s="55">
        <f>IF(F100="auf Anfrage","auf Anfrage",IF('LEONI 2018'!$C$12=0,ROUND((F100-(F100*'LEONI 2018'!$C$6))-((F100-(F100*'LEONI 2018'!$C$6))*'LEONI 2018'!$D$6),2),ROUND((F100-(F100*'LEONI 2018'!$C$6))-((F100-(F100*'LEONI 2018'!$C$6))*'LEONI 2018'!$D$6),2)+(C100/100*('LEONI 2018'!$C$12-150))))</f>
        <v>1831.184</v>
      </c>
      <c r="H100" s="50">
        <f>IFERROR(IF(G100&lt;&gt;"",G100*'LEONI 2018'!$C$13,""),G100)</f>
        <v>7965.6503999999995</v>
      </c>
      <c r="I100" s="45" t="s">
        <v>1928</v>
      </c>
      <c r="J100" s="45" t="s">
        <v>1926</v>
      </c>
      <c r="L100" s="5"/>
    </row>
    <row r="101" spans="1:12" x14ac:dyDescent="0.25">
      <c r="A101" s="6" t="s">
        <v>1020</v>
      </c>
      <c r="B101" s="45" t="s">
        <v>974</v>
      </c>
      <c r="C101" s="45">
        <v>35</v>
      </c>
      <c r="D101" s="45">
        <v>1000</v>
      </c>
      <c r="E101" s="33" t="s">
        <v>801</v>
      </c>
      <c r="F101" s="54">
        <v>2940</v>
      </c>
      <c r="G101" s="55">
        <f>IF(F101="auf Anfrage","auf Anfrage",IF('LEONI 2018'!$C$12=0,ROUND((F101-(F101*'LEONI 2018'!$C$6))-((F101-(F101*'LEONI 2018'!$C$6))*'LEONI 2018'!$D$6),2),ROUND((F101-(F101*'LEONI 2018'!$C$6))-((F101-(F101*'LEONI 2018'!$C$6))*'LEONI 2018'!$D$6),2)+(C101/100*('LEONI 2018'!$C$12-150))))</f>
        <v>3082.0720000000001</v>
      </c>
      <c r="H101" s="50">
        <f>IFERROR(IF(G101&lt;&gt;"",G101*'LEONI 2018'!$C$13,""),G101)</f>
        <v>13407.013199999999</v>
      </c>
      <c r="I101" s="45" t="s">
        <v>1928</v>
      </c>
      <c r="J101" s="45" t="s">
        <v>1926</v>
      </c>
    </row>
    <row r="102" spans="1:12" x14ac:dyDescent="0.25">
      <c r="A102" s="38" t="s">
        <v>1860</v>
      </c>
      <c r="B102" s="24"/>
      <c r="C102" s="24"/>
      <c r="D102" s="24"/>
      <c r="E102" s="24"/>
      <c r="F102" s="56"/>
      <c r="G102" s="56"/>
      <c r="H102" s="51" t="str">
        <f>IFERROR(IF(G102&lt;&gt;"",G102*'LEONI 2018'!$C$13,""),G102)</f>
        <v/>
      </c>
      <c r="I102" s="24"/>
      <c r="J102" s="24"/>
    </row>
    <row r="103" spans="1:12" x14ac:dyDescent="0.25">
      <c r="A103" s="6" t="s">
        <v>1021</v>
      </c>
      <c r="B103" s="45" t="s">
        <v>974</v>
      </c>
      <c r="C103" s="45">
        <v>21</v>
      </c>
      <c r="D103" s="45">
        <v>1000</v>
      </c>
      <c r="E103" s="33" t="s">
        <v>802</v>
      </c>
      <c r="F103" s="54">
        <v>1120</v>
      </c>
      <c r="G103" s="55">
        <f>IF(F103="auf Anfrage","auf Anfrage",IF('LEONI 2018'!$C$12=0,ROUND((F103-(F103*'LEONI 2018'!$C$6))-((F103-(F103*'LEONI 2018'!$C$6))*'LEONI 2018'!$D$6),2),ROUND((F103-(F103*'LEONI 2018'!$C$6))-((F103-(F103*'LEONI 2018'!$C$6))*'LEONI 2018'!$D$6),2)+(C103/100*('LEONI 2018'!$C$12-150))))</f>
        <v>1205.2431999999999</v>
      </c>
      <c r="H103" s="50">
        <f>IFERROR(IF(G103&lt;&gt;"",G103*'LEONI 2018'!$C$13,""),G103)</f>
        <v>5242.8079199999993</v>
      </c>
      <c r="I103" s="45" t="s">
        <v>1927</v>
      </c>
      <c r="J103" s="45">
        <v>1000</v>
      </c>
    </row>
    <row r="104" spans="1:12" x14ac:dyDescent="0.25">
      <c r="A104" s="6" t="s">
        <v>1022</v>
      </c>
      <c r="B104" s="45" t="s">
        <v>974</v>
      </c>
      <c r="C104" s="45">
        <v>21</v>
      </c>
      <c r="D104" s="45">
        <v>1000</v>
      </c>
      <c r="E104" s="33" t="s">
        <v>803</v>
      </c>
      <c r="F104" s="54">
        <v>1120</v>
      </c>
      <c r="G104" s="55">
        <f>IF(F104="auf Anfrage","auf Anfrage",IF('LEONI 2018'!$C$12=0,ROUND((F104-(F104*'LEONI 2018'!$C$6))-((F104-(F104*'LEONI 2018'!$C$6))*'LEONI 2018'!$D$6),2),ROUND((F104-(F104*'LEONI 2018'!$C$6))-((F104-(F104*'LEONI 2018'!$C$6))*'LEONI 2018'!$D$6),2)+(C104/100*('LEONI 2018'!$C$12-150))))</f>
        <v>1205.2431999999999</v>
      </c>
      <c r="H104" s="50">
        <f>IFERROR(IF(G104&lt;&gt;"",G104*'LEONI 2018'!$C$13,""),G104)</f>
        <v>5242.8079199999993</v>
      </c>
      <c r="I104" s="45" t="s">
        <v>1927</v>
      </c>
      <c r="J104" s="45">
        <v>1000</v>
      </c>
    </row>
    <row r="105" spans="1:12" x14ac:dyDescent="0.25">
      <c r="A105" s="6" t="s">
        <v>1023</v>
      </c>
      <c r="B105" s="45" t="s">
        <v>974</v>
      </c>
      <c r="C105" s="45">
        <v>21</v>
      </c>
      <c r="D105" s="45">
        <v>1000</v>
      </c>
      <c r="E105" s="33" t="s">
        <v>804</v>
      </c>
      <c r="F105" s="54">
        <v>1120</v>
      </c>
      <c r="G105" s="55">
        <f>IF(F105="auf Anfrage","auf Anfrage",IF('LEONI 2018'!$C$12=0,ROUND((F105-(F105*'LEONI 2018'!$C$6))-((F105-(F105*'LEONI 2018'!$C$6))*'LEONI 2018'!$D$6),2),ROUND((F105-(F105*'LEONI 2018'!$C$6))-((F105-(F105*'LEONI 2018'!$C$6))*'LEONI 2018'!$D$6),2)+(C105/100*('LEONI 2018'!$C$12-150))))</f>
        <v>1205.2431999999999</v>
      </c>
      <c r="H105" s="50">
        <f>IFERROR(IF(G105&lt;&gt;"",G105*'LEONI 2018'!$C$13,""),G105)</f>
        <v>5242.8079199999993</v>
      </c>
      <c r="I105" s="45" t="s">
        <v>1927</v>
      </c>
      <c r="J105" s="45">
        <v>1000</v>
      </c>
    </row>
    <row r="106" spans="1:12" x14ac:dyDescent="0.25">
      <c r="A106" s="6" t="s">
        <v>1024</v>
      </c>
      <c r="B106" s="45" t="s">
        <v>974</v>
      </c>
      <c r="C106" s="45">
        <v>21</v>
      </c>
      <c r="D106" s="45">
        <v>1000</v>
      </c>
      <c r="E106" s="33" t="s">
        <v>805</v>
      </c>
      <c r="F106" s="54">
        <v>1120</v>
      </c>
      <c r="G106" s="55">
        <f>IF(F106="auf Anfrage","auf Anfrage",IF('LEONI 2018'!$C$12=0,ROUND((F106-(F106*'LEONI 2018'!$C$6))-((F106-(F106*'LEONI 2018'!$C$6))*'LEONI 2018'!$D$6),2),ROUND((F106-(F106*'LEONI 2018'!$C$6))-((F106-(F106*'LEONI 2018'!$C$6))*'LEONI 2018'!$D$6),2)+(C106/100*('LEONI 2018'!$C$12-150))))</f>
        <v>1205.2431999999999</v>
      </c>
      <c r="H106" s="50">
        <f>IFERROR(IF(G106&lt;&gt;"",G106*'LEONI 2018'!$C$13,""),G106)</f>
        <v>5242.8079199999993</v>
      </c>
      <c r="I106" s="45" t="s">
        <v>1927</v>
      </c>
      <c r="J106" s="45">
        <v>1000</v>
      </c>
    </row>
    <row r="107" spans="1:12" x14ac:dyDescent="0.25">
      <c r="A107" s="6" t="s">
        <v>1025</v>
      </c>
      <c r="B107" s="45" t="s">
        <v>974</v>
      </c>
      <c r="C107" s="45">
        <v>21</v>
      </c>
      <c r="D107" s="45">
        <v>1000</v>
      </c>
      <c r="E107" s="33" t="s">
        <v>806</v>
      </c>
      <c r="F107" s="54">
        <v>1120</v>
      </c>
      <c r="G107" s="55">
        <f>IF(F107="auf Anfrage","auf Anfrage",IF('LEONI 2018'!$C$12=0,ROUND((F107-(F107*'LEONI 2018'!$C$6))-((F107-(F107*'LEONI 2018'!$C$6))*'LEONI 2018'!$D$6),2),ROUND((F107-(F107*'LEONI 2018'!$C$6))-((F107-(F107*'LEONI 2018'!$C$6))*'LEONI 2018'!$D$6),2)+(C107/100*('LEONI 2018'!$C$12-150))))</f>
        <v>1205.2431999999999</v>
      </c>
      <c r="H107" s="50">
        <f>IFERROR(IF(G107&lt;&gt;"",G107*'LEONI 2018'!$C$13,""),G107)</f>
        <v>5242.8079199999993</v>
      </c>
      <c r="I107" s="45" t="s">
        <v>1927</v>
      </c>
      <c r="J107" s="45">
        <v>1000</v>
      </c>
    </row>
    <row r="108" spans="1:12" x14ac:dyDescent="0.25">
      <c r="A108" s="6" t="s">
        <v>1026</v>
      </c>
      <c r="B108" s="45" t="s">
        <v>974</v>
      </c>
      <c r="C108" s="45">
        <v>21</v>
      </c>
      <c r="D108" s="45">
        <v>1000</v>
      </c>
      <c r="E108" s="33" t="s">
        <v>807</v>
      </c>
      <c r="F108" s="54">
        <v>1220</v>
      </c>
      <c r="G108" s="55">
        <f>IF(F108="auf Anfrage","auf Anfrage",IF('LEONI 2018'!$C$12=0,ROUND((F108-(F108*'LEONI 2018'!$C$6))-((F108-(F108*'LEONI 2018'!$C$6))*'LEONI 2018'!$D$6),2),ROUND((F108-(F108*'LEONI 2018'!$C$6))-((F108-(F108*'LEONI 2018'!$C$6))*'LEONI 2018'!$D$6),2)+(C108/100*('LEONI 2018'!$C$12-150))))</f>
        <v>1305.2431999999999</v>
      </c>
      <c r="H108" s="50">
        <f>IFERROR(IF(G108&lt;&gt;"",G108*'LEONI 2018'!$C$13,""),G108)</f>
        <v>5677.8079199999993</v>
      </c>
      <c r="I108" s="45" t="s">
        <v>1927</v>
      </c>
      <c r="J108" s="45">
        <v>1000</v>
      </c>
    </row>
    <row r="109" spans="1:12" x14ac:dyDescent="0.25">
      <c r="A109" s="6" t="s">
        <v>1027</v>
      </c>
      <c r="B109" s="45" t="s">
        <v>974</v>
      </c>
      <c r="C109" s="45">
        <v>28.6</v>
      </c>
      <c r="D109" s="45">
        <v>1000</v>
      </c>
      <c r="E109" s="33" t="s">
        <v>808</v>
      </c>
      <c r="F109" s="54">
        <v>4970</v>
      </c>
      <c r="G109" s="55">
        <f>IF(F109="auf Anfrage","auf Anfrage",IF('LEONI 2018'!$C$12=0,ROUND((F109-(F109*'LEONI 2018'!$C$6))-((F109-(F109*'LEONI 2018'!$C$6))*'LEONI 2018'!$D$6),2),ROUND((F109-(F109*'LEONI 2018'!$C$6))-((F109-(F109*'LEONI 2018'!$C$6))*'LEONI 2018'!$D$6),2)+(C109/100*('LEONI 2018'!$C$12-150))))</f>
        <v>5086.0931199999995</v>
      </c>
      <c r="H109" s="50">
        <f>IFERROR(IF(G109&lt;&gt;"",G109*'LEONI 2018'!$C$13,""),G109)</f>
        <v>22124.505071999996</v>
      </c>
      <c r="I109" s="45" t="s">
        <v>1927</v>
      </c>
      <c r="J109" s="45">
        <v>1000</v>
      </c>
    </row>
    <row r="110" spans="1:12" ht="22.5" customHeight="1" x14ac:dyDescent="0.25">
      <c r="A110" s="39" t="s">
        <v>1854</v>
      </c>
      <c r="B110" s="43"/>
      <c r="C110" s="43"/>
      <c r="D110" s="43"/>
      <c r="E110" s="43"/>
      <c r="F110" s="58"/>
      <c r="G110" s="58"/>
      <c r="H110" s="52" t="str">
        <f>IFERROR(IF(G110&lt;&gt;"",G110*'LEONI 2018'!$C$13,""),G110)</f>
        <v/>
      </c>
      <c r="I110" s="62"/>
      <c r="J110" s="43"/>
    </row>
    <row r="111" spans="1:12" x14ac:dyDescent="0.25">
      <c r="A111" s="38" t="s">
        <v>1856</v>
      </c>
      <c r="B111" s="24"/>
      <c r="C111" s="24"/>
      <c r="D111" s="24"/>
      <c r="E111" s="24"/>
      <c r="F111" s="56"/>
      <c r="G111" s="56"/>
      <c r="H111" s="51" t="str">
        <f>IFERROR(IF(G111&lt;&gt;"",G111*'LEONI 2018'!$C$13,""),G111)</f>
        <v/>
      </c>
      <c r="I111" s="24"/>
      <c r="J111" s="24"/>
    </row>
    <row r="112" spans="1:12" x14ac:dyDescent="0.25">
      <c r="A112" s="6" t="s">
        <v>1028</v>
      </c>
      <c r="B112" s="45" t="s">
        <v>974</v>
      </c>
      <c r="C112" s="45">
        <v>45</v>
      </c>
      <c r="D112" s="45">
        <v>1000</v>
      </c>
      <c r="E112" s="33" t="s">
        <v>809</v>
      </c>
      <c r="F112" s="54">
        <v>3280</v>
      </c>
      <c r="G112" s="55">
        <f>IF(F112="auf Anfrage","auf Anfrage",IF('LEONI 2018'!$C$12=0,ROUND((F112-(F112*'LEONI 2018'!$C$6))-((F112-(F112*'LEONI 2018'!$C$6))*'LEONI 2018'!$D$6),2),ROUND((F112-(F112*'LEONI 2018'!$C$6))-((F112-(F112*'LEONI 2018'!$C$6))*'LEONI 2018'!$D$6),2)+(C112/100*('LEONI 2018'!$C$12-150))))</f>
        <v>3462.6639999999998</v>
      </c>
      <c r="H112" s="50">
        <f>IFERROR(IF(G112&lt;&gt;"",G112*'LEONI 2018'!$C$13,""),G112)</f>
        <v>15062.588399999997</v>
      </c>
      <c r="I112" s="45" t="s">
        <v>1928</v>
      </c>
      <c r="J112" s="45" t="s">
        <v>1926</v>
      </c>
      <c r="L112" s="5"/>
    </row>
    <row r="113" spans="1:10" x14ac:dyDescent="0.25">
      <c r="A113" s="6" t="s">
        <v>1029</v>
      </c>
      <c r="B113" s="45" t="s">
        <v>974</v>
      </c>
      <c r="C113" s="45">
        <v>45</v>
      </c>
      <c r="D113" s="45">
        <v>1000</v>
      </c>
      <c r="E113" s="33" t="s">
        <v>810</v>
      </c>
      <c r="F113" s="54">
        <v>3750</v>
      </c>
      <c r="G113" s="55">
        <f>IF(F113="auf Anfrage","auf Anfrage",IF('LEONI 2018'!$C$12=0,ROUND((F113-(F113*'LEONI 2018'!$C$6))-((F113-(F113*'LEONI 2018'!$C$6))*'LEONI 2018'!$D$6),2),ROUND((F113-(F113*'LEONI 2018'!$C$6))-((F113-(F113*'LEONI 2018'!$C$6))*'LEONI 2018'!$D$6),2)+(C113/100*('LEONI 2018'!$C$12-150))))</f>
        <v>3932.6639999999998</v>
      </c>
      <c r="H113" s="50">
        <f>IFERROR(IF(G113&lt;&gt;"",G113*'LEONI 2018'!$C$13,""),G113)</f>
        <v>17107.088399999997</v>
      </c>
      <c r="I113" s="45" t="s">
        <v>1928</v>
      </c>
      <c r="J113" s="45" t="s">
        <v>1926</v>
      </c>
    </row>
    <row r="114" spans="1:10" x14ac:dyDescent="0.25">
      <c r="A114" s="6" t="s">
        <v>1030</v>
      </c>
      <c r="B114" s="45" t="s">
        <v>974</v>
      </c>
      <c r="C114" s="45">
        <v>37</v>
      </c>
      <c r="D114" s="45">
        <v>1000</v>
      </c>
      <c r="E114" s="33" t="s">
        <v>811</v>
      </c>
      <c r="F114" s="54">
        <v>1280</v>
      </c>
      <c r="G114" s="55">
        <f>IF(F114="auf Anfrage","auf Anfrage",IF('LEONI 2018'!$C$12=0,ROUND((F114-(F114*'LEONI 2018'!$C$6))-((F114-(F114*'LEONI 2018'!$C$6))*'LEONI 2018'!$D$6),2),ROUND((F114-(F114*'LEONI 2018'!$C$6))-((F114-(F114*'LEONI 2018'!$C$6))*'LEONI 2018'!$D$6),2)+(C114/100*('LEONI 2018'!$C$12-150))))</f>
        <v>1430.1904</v>
      </c>
      <c r="H114" s="50">
        <f>IFERROR(IF(G114&lt;&gt;"",G114*'LEONI 2018'!$C$13,""),G114)</f>
        <v>6221.3282399999989</v>
      </c>
      <c r="I114" s="45" t="s">
        <v>1927</v>
      </c>
      <c r="J114" s="45">
        <v>1000</v>
      </c>
    </row>
    <row r="115" spans="1:10" x14ac:dyDescent="0.25">
      <c r="A115" s="38" t="s">
        <v>1857</v>
      </c>
      <c r="B115" s="24"/>
      <c r="C115" s="24"/>
      <c r="D115" s="24"/>
      <c r="E115" s="24"/>
      <c r="F115" s="56"/>
      <c r="G115" s="56"/>
      <c r="H115" s="51" t="str">
        <f>IFERROR(IF(G115&lt;&gt;"",G115*'LEONI 2018'!$C$13,""),G115)</f>
        <v/>
      </c>
      <c r="I115" s="24"/>
      <c r="J115" s="24"/>
    </row>
    <row r="116" spans="1:10" x14ac:dyDescent="0.25">
      <c r="A116" s="6" t="s">
        <v>1031</v>
      </c>
      <c r="B116" s="45" t="s">
        <v>974</v>
      </c>
      <c r="C116" s="45">
        <v>35</v>
      </c>
      <c r="D116" s="45">
        <v>500</v>
      </c>
      <c r="E116" s="33" t="s">
        <v>812</v>
      </c>
      <c r="F116" s="54">
        <v>1000</v>
      </c>
      <c r="G116" s="55">
        <f>IF(F116="auf Anfrage","auf Anfrage",IF('LEONI 2018'!$C$12=0,ROUND((F116-(F116*'LEONI 2018'!$C$6))-((F116-(F116*'LEONI 2018'!$C$6))*'LEONI 2018'!$D$6),2),ROUND((F116-(F116*'LEONI 2018'!$C$6))-((F116-(F116*'LEONI 2018'!$C$6))*'LEONI 2018'!$D$6),2)+(C116/100*('LEONI 2018'!$C$12-150))))</f>
        <v>1142.0719999999999</v>
      </c>
      <c r="H116" s="50">
        <f>IFERROR(IF(G116&lt;&gt;"",G116*'LEONI 2018'!$C$13,""),G116)</f>
        <v>4968.0131999999994</v>
      </c>
      <c r="I116" s="45" t="s">
        <v>1927</v>
      </c>
      <c r="J116" s="45">
        <v>500</v>
      </c>
    </row>
    <row r="117" spans="1:10" x14ac:dyDescent="0.25">
      <c r="A117" s="6" t="s">
        <v>1031</v>
      </c>
      <c r="B117" s="45" t="s">
        <v>974</v>
      </c>
      <c r="C117" s="45">
        <v>35</v>
      </c>
      <c r="D117" s="45">
        <v>1000</v>
      </c>
      <c r="E117" s="33" t="s">
        <v>813</v>
      </c>
      <c r="F117" s="54">
        <v>1000</v>
      </c>
      <c r="G117" s="55">
        <f>IF(F117="auf Anfrage","auf Anfrage",IF('LEONI 2018'!$C$12=0,ROUND((F117-(F117*'LEONI 2018'!$C$6))-((F117-(F117*'LEONI 2018'!$C$6))*'LEONI 2018'!$D$6),2),ROUND((F117-(F117*'LEONI 2018'!$C$6))-((F117-(F117*'LEONI 2018'!$C$6))*'LEONI 2018'!$D$6),2)+(C117/100*('LEONI 2018'!$C$12-150))))</f>
        <v>1142.0719999999999</v>
      </c>
      <c r="H117" s="50">
        <f>IFERROR(IF(G117&lt;&gt;"",G117*'LEONI 2018'!$C$13,""),G117)</f>
        <v>4968.0131999999994</v>
      </c>
      <c r="I117" s="45" t="s">
        <v>1927</v>
      </c>
      <c r="J117" s="45">
        <v>1000</v>
      </c>
    </row>
    <row r="118" spans="1:10" x14ac:dyDescent="0.25">
      <c r="A118" s="6" t="s">
        <v>1032</v>
      </c>
      <c r="B118" s="45" t="s">
        <v>974</v>
      </c>
      <c r="C118" s="45">
        <v>35</v>
      </c>
      <c r="D118" s="45">
        <v>1000</v>
      </c>
      <c r="E118" s="33" t="s">
        <v>816</v>
      </c>
      <c r="F118" s="54">
        <v>1140</v>
      </c>
      <c r="G118" s="55">
        <f>IF(F118="auf Anfrage","auf Anfrage",IF('LEONI 2018'!$C$12=0,ROUND((F118-(F118*'LEONI 2018'!$C$6))-((F118-(F118*'LEONI 2018'!$C$6))*'LEONI 2018'!$D$6),2),ROUND((F118-(F118*'LEONI 2018'!$C$6))-((F118-(F118*'LEONI 2018'!$C$6))*'LEONI 2018'!$D$6),2)+(C118/100*('LEONI 2018'!$C$12-150))))</f>
        <v>1282.0719999999999</v>
      </c>
      <c r="H118" s="50">
        <f>IFERROR(IF(G118&lt;&gt;"",G118*'LEONI 2018'!$C$13,""),G118)</f>
        <v>5577.0131999999994</v>
      </c>
      <c r="I118" s="45" t="s">
        <v>1928</v>
      </c>
      <c r="J118" s="45" t="s">
        <v>1926</v>
      </c>
    </row>
    <row r="119" spans="1:10" x14ac:dyDescent="0.25">
      <c r="A119" s="6" t="s">
        <v>1033</v>
      </c>
      <c r="B119" s="45" t="s">
        <v>974</v>
      </c>
      <c r="C119" s="45">
        <v>35</v>
      </c>
      <c r="D119" s="45">
        <v>1000</v>
      </c>
      <c r="E119" s="33" t="s">
        <v>817</v>
      </c>
      <c r="F119" s="54">
        <v>2000</v>
      </c>
      <c r="G119" s="55">
        <f>IF(F119="auf Anfrage","auf Anfrage",IF('LEONI 2018'!$C$12=0,ROUND((F119-(F119*'LEONI 2018'!$C$6))-((F119-(F119*'LEONI 2018'!$C$6))*'LEONI 2018'!$D$6),2),ROUND((F119-(F119*'LEONI 2018'!$C$6))-((F119-(F119*'LEONI 2018'!$C$6))*'LEONI 2018'!$D$6),2)+(C119/100*('LEONI 2018'!$C$12-150))))</f>
        <v>2142.0720000000001</v>
      </c>
      <c r="H119" s="50">
        <f>IFERROR(IF(G119&lt;&gt;"",G119*'LEONI 2018'!$C$13,""),G119)</f>
        <v>9318.0131999999994</v>
      </c>
      <c r="I119" s="45" t="s">
        <v>1927</v>
      </c>
      <c r="J119" s="45">
        <v>1000</v>
      </c>
    </row>
    <row r="120" spans="1:10" x14ac:dyDescent="0.25">
      <c r="A120" s="6" t="s">
        <v>1034</v>
      </c>
      <c r="B120" s="45" t="s">
        <v>974</v>
      </c>
      <c r="C120" s="45">
        <v>70</v>
      </c>
      <c r="D120" s="45">
        <v>1000</v>
      </c>
      <c r="E120" s="33" t="s">
        <v>818</v>
      </c>
      <c r="F120" s="54">
        <v>4000</v>
      </c>
      <c r="G120" s="55">
        <f>IF(F120="auf Anfrage","auf Anfrage",IF('LEONI 2018'!$C$12=0,ROUND((F120-(F120*'LEONI 2018'!$C$6))-((F120-(F120*'LEONI 2018'!$C$6))*'LEONI 2018'!$D$6),2),ROUND((F120-(F120*'LEONI 2018'!$C$6))-((F120-(F120*'LEONI 2018'!$C$6))*'LEONI 2018'!$D$6),2)+(C120/100*('LEONI 2018'!$C$12-150))))</f>
        <v>4284.1440000000002</v>
      </c>
      <c r="H120" s="50">
        <f>IFERROR(IF(G120&lt;&gt;"",G120*'LEONI 2018'!$C$13,""),G120)</f>
        <v>18636.026399999999</v>
      </c>
      <c r="I120" s="45" t="s">
        <v>1928</v>
      </c>
      <c r="J120" s="45" t="s">
        <v>1926</v>
      </c>
    </row>
    <row r="121" spans="1:10" x14ac:dyDescent="0.25">
      <c r="A121" s="38" t="s">
        <v>1860</v>
      </c>
      <c r="B121" s="24"/>
      <c r="C121" s="24"/>
      <c r="D121" s="24"/>
      <c r="E121" s="24"/>
      <c r="F121" s="56"/>
      <c r="G121" s="56"/>
      <c r="H121" s="51" t="str">
        <f>IFERROR(IF(G121&lt;&gt;"",G121*'LEONI 2018'!$C$13,""),G121)</f>
        <v/>
      </c>
      <c r="I121" s="24"/>
      <c r="J121" s="24"/>
    </row>
    <row r="122" spans="1:10" x14ac:dyDescent="0.25">
      <c r="A122" s="6" t="s">
        <v>1035</v>
      </c>
      <c r="B122" s="45" t="s">
        <v>974</v>
      </c>
      <c r="C122" s="45">
        <v>26</v>
      </c>
      <c r="D122" s="45">
        <v>1000</v>
      </c>
      <c r="E122" s="33" t="s">
        <v>814</v>
      </c>
      <c r="F122" s="54">
        <v>2030</v>
      </c>
      <c r="G122" s="55">
        <f>IF(F122="auf Anfrage","auf Anfrage",IF('LEONI 2018'!$C$12=0,ROUND((F122-(F122*'LEONI 2018'!$C$6))-((F122-(F122*'LEONI 2018'!$C$6))*'LEONI 2018'!$D$6),2),ROUND((F122-(F122*'LEONI 2018'!$C$6))-((F122-(F122*'LEONI 2018'!$C$6))*'LEONI 2018'!$D$6),2)+(C122/100*('LEONI 2018'!$C$12-150))))</f>
        <v>2135.5392000000002</v>
      </c>
      <c r="H122" s="50">
        <f>IFERROR(IF(G122&lt;&gt;"",G122*'LEONI 2018'!$C$13,""),G122)</f>
        <v>9289.5955200000008</v>
      </c>
      <c r="I122" s="45" t="s">
        <v>1928</v>
      </c>
      <c r="J122" s="45" t="s">
        <v>1926</v>
      </c>
    </row>
    <row r="123" spans="1:10" x14ac:dyDescent="0.25">
      <c r="A123" s="6" t="s">
        <v>1036</v>
      </c>
      <c r="B123" s="45" t="s">
        <v>974</v>
      </c>
      <c r="C123" s="45">
        <v>26</v>
      </c>
      <c r="D123" s="45">
        <v>1000</v>
      </c>
      <c r="E123" s="33" t="s">
        <v>815</v>
      </c>
      <c r="F123" s="54">
        <v>3780</v>
      </c>
      <c r="G123" s="55">
        <f>IF(F123="auf Anfrage","auf Anfrage",IF('LEONI 2018'!$C$12=0,ROUND((F123-(F123*'LEONI 2018'!$C$6))-((F123-(F123*'LEONI 2018'!$C$6))*'LEONI 2018'!$D$6),2),ROUND((F123-(F123*'LEONI 2018'!$C$6))-((F123-(F123*'LEONI 2018'!$C$6))*'LEONI 2018'!$D$6),2)+(C123/100*('LEONI 2018'!$C$12-150))))</f>
        <v>3885.5392000000002</v>
      </c>
      <c r="H123" s="50">
        <f>IFERROR(IF(G123&lt;&gt;"",G123*'LEONI 2018'!$C$13,""),G123)</f>
        <v>16902.095519999999</v>
      </c>
      <c r="I123" s="45" t="s">
        <v>1928</v>
      </c>
      <c r="J123" s="45" t="s">
        <v>1926</v>
      </c>
    </row>
  </sheetData>
  <sheetProtection algorithmName="SHA-512" hashValue="1N7xJutFDb80VHVg6dn3z65wgPumSRkNrVLsnvDKLliYCh4MpdQaOyUiPOWVhRcmRRhKke/TgZhG/pMyejJeMQ==" saltValue="oy+zPM9m676MZQw6WnKLJw==" spinCount="100000" sheet="1" objects="1" scenarios="1"/>
  <conditionalFormatting sqref="J1:J1048576">
    <cfRule type="containsText" dxfId="22" priority="2" operator="containsText" text="na zapytanie">
      <formula>NOT(ISERROR(SEARCH("na zapytanie",J1)))</formula>
    </cfRule>
  </conditionalFormatting>
  <conditionalFormatting sqref="F1:J1048576">
    <cfRule type="containsText" dxfId="21" priority="1" operator="containsText" text="na zapytanie">
      <formula>NOT(ISERROR(SEARCH("na zapytanie",F1)))</formula>
    </cfRule>
  </conditionalFormatting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liste 2017&amp;R&amp;G</oddHeader>
    <oddFooter>&amp;L&amp;8LEONI Kerpen GmbH Business Datacom
Zweifaller Str. 275 - 287, D-52224 Stolberg&amp;C&amp;8All information subject to misprints or errors or tecnical modification.&amp;R&amp;8&amp;P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EK393"/>
  <sheetViews>
    <sheetView zoomScaleNormal="100" zoomScaleSheetLayoutView="80" workbookViewId="0">
      <pane ySplit="1" topLeftCell="A2" activePane="bottomLeft" state="frozen"/>
      <selection pane="bottomLeft" activeCell="A4" sqref="A4"/>
    </sheetView>
  </sheetViews>
  <sheetFormatPr defaultColWidth="11.42578125" defaultRowHeight="15" x14ac:dyDescent="0.25"/>
  <cols>
    <col min="1" max="1" width="134.7109375" style="9" customWidth="1"/>
    <col min="2" max="2" width="27.85546875" style="25" customWidth="1"/>
    <col min="3" max="3" width="19.85546875" style="25" customWidth="1"/>
    <col min="4" max="4" width="16.140625" style="12" customWidth="1"/>
    <col min="5" max="5" width="14.85546875" style="12" bestFit="1" customWidth="1"/>
    <col min="6" max="6" width="18.28515625" style="12" customWidth="1"/>
    <col min="7" max="7" width="15.5703125" style="17" customWidth="1"/>
    <col min="8" max="8" width="16.28515625" style="17" customWidth="1"/>
    <col min="9" max="16384" width="11.42578125" style="4"/>
  </cols>
  <sheetData>
    <row r="1" spans="1:16365" s="10" customFormat="1" ht="60" customHeight="1" x14ac:dyDescent="0.25">
      <c r="A1" s="36" t="s">
        <v>1929</v>
      </c>
      <c r="B1" s="36" t="s">
        <v>1924</v>
      </c>
      <c r="C1" s="36" t="s">
        <v>1925</v>
      </c>
      <c r="D1" s="36" t="s">
        <v>1941</v>
      </c>
      <c r="E1" s="36" t="s">
        <v>1945</v>
      </c>
      <c r="F1" s="36" t="s">
        <v>1947</v>
      </c>
      <c r="G1" s="36" t="s">
        <v>1933</v>
      </c>
      <c r="H1" s="36" t="s">
        <v>1934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</row>
    <row r="2" spans="1:16365" s="3" customFormat="1" ht="22.5" customHeight="1" x14ac:dyDescent="0.25">
      <c r="A2" s="39" t="s">
        <v>1855</v>
      </c>
      <c r="B2" s="39"/>
      <c r="C2" s="66"/>
      <c r="D2" s="39"/>
      <c r="E2" s="39"/>
      <c r="F2" s="39"/>
      <c r="G2" s="39"/>
      <c r="H2" s="39"/>
    </row>
    <row r="3" spans="1:16365" s="3" customFormat="1" x14ac:dyDescent="0.25">
      <c r="A3" s="38" t="s">
        <v>1861</v>
      </c>
      <c r="B3" s="38"/>
      <c r="C3" s="24"/>
      <c r="D3" s="38"/>
      <c r="E3" s="38"/>
      <c r="F3" s="38"/>
      <c r="G3" s="38"/>
      <c r="H3" s="38"/>
    </row>
    <row r="4" spans="1:16365" x14ac:dyDescent="0.25">
      <c r="A4" s="6" t="s">
        <v>1518</v>
      </c>
      <c r="B4" s="25">
        <v>1</v>
      </c>
      <c r="C4" s="25" t="s">
        <v>0</v>
      </c>
      <c r="D4" s="55">
        <v>9.5</v>
      </c>
      <c r="E4" s="55">
        <f>IF(D4="auf Anfrage",0,ROUND((D4-(D4*'LEONI 2018'!$C$7))-((D4-(D4*'LEONI 2018'!$C$7))*'LEONI 2018'!$D$7),2))</f>
        <v>9.5</v>
      </c>
      <c r="F4" s="50">
        <f>IFERROR(IF(E4&lt;&gt;"",E4*'LEONI 2018'!$C$13,""),E4)</f>
        <v>41.324999999999996</v>
      </c>
      <c r="G4" s="45" t="s">
        <v>1927</v>
      </c>
      <c r="H4" s="45">
        <v>1</v>
      </c>
    </row>
    <row r="5" spans="1:16365" x14ac:dyDescent="0.25">
      <c r="A5" s="6" t="s">
        <v>1519</v>
      </c>
      <c r="B5" s="25">
        <v>1</v>
      </c>
      <c r="C5" s="25" t="s">
        <v>1</v>
      </c>
      <c r="D5" s="55">
        <v>6.2</v>
      </c>
      <c r="E5" s="55">
        <f>IF(D5="auf Anfrage",0,ROUND((D5-(D5*'LEONI 2018'!$C$7))-((D5-(D5*'LEONI 2018'!$C$7))*'LEONI 2018'!$D$7),2))</f>
        <v>6.2</v>
      </c>
      <c r="F5" s="50">
        <f>IFERROR(IF(E5&lt;&gt;"",E5*'LEONI 2018'!$C$13,""),E5)</f>
        <v>26.97</v>
      </c>
      <c r="G5" s="45" t="s">
        <v>1927</v>
      </c>
      <c r="H5" s="45">
        <v>1</v>
      </c>
    </row>
    <row r="6" spans="1:16365" x14ac:dyDescent="0.25">
      <c r="A6" s="6" t="s">
        <v>1520</v>
      </c>
      <c r="B6" s="25">
        <v>1</v>
      </c>
      <c r="C6" s="25" t="s">
        <v>2</v>
      </c>
      <c r="D6" s="55">
        <v>8.5</v>
      </c>
      <c r="E6" s="55">
        <f>IF(D6="auf Anfrage",0,ROUND((D6-(D6*'LEONI 2018'!$C$7))-((D6-(D6*'LEONI 2018'!$C$7))*'LEONI 2018'!$D$7),2))</f>
        <v>8.5</v>
      </c>
      <c r="F6" s="50">
        <f>IFERROR(IF(E6&lt;&gt;"",E6*'LEONI 2018'!$C$13,""),E6)</f>
        <v>36.974999999999994</v>
      </c>
      <c r="G6" s="45" t="s">
        <v>1927</v>
      </c>
      <c r="H6" s="45">
        <v>1</v>
      </c>
    </row>
    <row r="7" spans="1:16365" x14ac:dyDescent="0.25">
      <c r="A7" s="6" t="s">
        <v>1521</v>
      </c>
      <c r="B7" s="25">
        <v>1</v>
      </c>
      <c r="C7" s="25" t="s">
        <v>3</v>
      </c>
      <c r="D7" s="55">
        <v>3.5</v>
      </c>
      <c r="E7" s="55">
        <f>IF(D7="auf Anfrage",0,ROUND((D7-(D7*'LEONI 2018'!$C$7))-((D7-(D7*'LEONI 2018'!$C$7))*'LEONI 2018'!$D$7),2))</f>
        <v>3.5</v>
      </c>
      <c r="F7" s="50">
        <f>IFERROR(IF(E7&lt;&gt;"",E7*'LEONI 2018'!$C$13,""),E7)</f>
        <v>15.224999999999998</v>
      </c>
      <c r="G7" s="45" t="s">
        <v>1927</v>
      </c>
      <c r="H7" s="45">
        <v>1</v>
      </c>
      <c r="I7" s="5"/>
    </row>
    <row r="8" spans="1:16365" x14ac:dyDescent="0.25">
      <c r="A8" s="6" t="s">
        <v>1522</v>
      </c>
      <c r="B8" s="25">
        <v>1</v>
      </c>
      <c r="C8" s="25" t="s">
        <v>4</v>
      </c>
      <c r="D8" s="55">
        <v>5.6</v>
      </c>
      <c r="E8" s="55">
        <f>IF(D8="auf Anfrage",0,ROUND((D8-(D8*'LEONI 2018'!$C$7))-((D8-(D8*'LEONI 2018'!$C$7))*'LEONI 2018'!$D$7),2))</f>
        <v>5.6</v>
      </c>
      <c r="F8" s="50">
        <f>IFERROR(IF(E8&lt;&gt;"",E8*'LEONI 2018'!$C$13,""),E8)</f>
        <v>24.359999999999996</v>
      </c>
      <c r="G8" s="45" t="s">
        <v>1927</v>
      </c>
      <c r="H8" s="45">
        <v>1</v>
      </c>
      <c r="I8" s="5"/>
    </row>
    <row r="9" spans="1:16365" x14ac:dyDescent="0.25">
      <c r="A9" s="6" t="s">
        <v>1523</v>
      </c>
      <c r="B9" s="25">
        <v>1</v>
      </c>
      <c r="C9" s="25" t="s">
        <v>5</v>
      </c>
      <c r="D9" s="55">
        <v>7</v>
      </c>
      <c r="E9" s="55">
        <f>IF(D9="auf Anfrage",0,ROUND((D9-(D9*'LEONI 2018'!$C$7))-((D9-(D9*'LEONI 2018'!$C$7))*'LEONI 2018'!$D$7),2))</f>
        <v>7</v>
      </c>
      <c r="F9" s="50">
        <f>IFERROR(IF(E9&lt;&gt;"",E9*'LEONI 2018'!$C$13,""),E9)</f>
        <v>30.449999999999996</v>
      </c>
      <c r="G9" s="45" t="s">
        <v>1927</v>
      </c>
      <c r="H9" s="45">
        <v>1</v>
      </c>
      <c r="I9" s="5"/>
    </row>
    <row r="10" spans="1:16365" x14ac:dyDescent="0.25">
      <c r="A10" s="6" t="s">
        <v>1524</v>
      </c>
      <c r="B10" s="25">
        <v>1</v>
      </c>
      <c r="C10" s="25" t="s">
        <v>6</v>
      </c>
      <c r="D10" s="55">
        <v>8.8000000000000007</v>
      </c>
      <c r="E10" s="55">
        <f>IF(D10="auf Anfrage",0,ROUND((D10-(D10*'LEONI 2018'!$C$7))-((D10-(D10*'LEONI 2018'!$C$7))*'LEONI 2018'!$D$7),2))</f>
        <v>8.8000000000000007</v>
      </c>
      <c r="F10" s="50">
        <f>IFERROR(IF(E10&lt;&gt;"",E10*'LEONI 2018'!$C$13,""),E10)</f>
        <v>38.28</v>
      </c>
      <c r="G10" s="45" t="s">
        <v>1927</v>
      </c>
      <c r="H10" s="45">
        <v>1</v>
      </c>
      <c r="I10" s="5"/>
    </row>
    <row r="11" spans="1:16365" x14ac:dyDescent="0.25">
      <c r="A11" s="6" t="s">
        <v>1525</v>
      </c>
      <c r="B11" s="25">
        <v>1</v>
      </c>
      <c r="C11" s="25" t="s">
        <v>7</v>
      </c>
      <c r="D11" s="55">
        <v>14.6</v>
      </c>
      <c r="E11" s="55">
        <f>IF(D11="auf Anfrage",0,ROUND((D11-(D11*'LEONI 2018'!$C$7))-((D11-(D11*'LEONI 2018'!$C$7))*'LEONI 2018'!$D$7),2))</f>
        <v>14.6</v>
      </c>
      <c r="F11" s="50">
        <f>IFERROR(IF(E11&lt;&gt;"",E11*'LEONI 2018'!$C$13,""),E11)</f>
        <v>63.509999999999991</v>
      </c>
      <c r="G11" s="45" t="s">
        <v>1927</v>
      </c>
      <c r="H11" s="45">
        <v>1</v>
      </c>
      <c r="I11" s="5"/>
    </row>
    <row r="12" spans="1:16365" x14ac:dyDescent="0.25">
      <c r="A12" s="6" t="s">
        <v>1526</v>
      </c>
      <c r="B12" s="25">
        <v>1</v>
      </c>
      <c r="C12" s="25" t="s">
        <v>8</v>
      </c>
      <c r="D12" s="55">
        <v>4.2</v>
      </c>
      <c r="E12" s="55">
        <f>IF(D12="auf Anfrage",0,ROUND((D12-(D12*'LEONI 2018'!$C$7))-((D12-(D12*'LEONI 2018'!$C$7))*'LEONI 2018'!$D$7),2))</f>
        <v>4.2</v>
      </c>
      <c r="F12" s="50">
        <f>IFERROR(IF(E12&lt;&gt;"",E12*'LEONI 2018'!$C$13,""),E12)</f>
        <v>18.27</v>
      </c>
      <c r="G12" s="45" t="s">
        <v>1927</v>
      </c>
      <c r="H12" s="45">
        <v>1</v>
      </c>
      <c r="I12" s="5"/>
    </row>
    <row r="13" spans="1:16365" x14ac:dyDescent="0.25">
      <c r="A13" s="6" t="s">
        <v>1527</v>
      </c>
      <c r="B13" s="25">
        <v>1</v>
      </c>
      <c r="C13" s="25" t="s">
        <v>9</v>
      </c>
      <c r="D13" s="55">
        <v>4.2</v>
      </c>
      <c r="E13" s="55">
        <f>IF(D13="auf Anfrage",0,ROUND((D13-(D13*'LEONI 2018'!$C$7))-((D13-(D13*'LEONI 2018'!$C$7))*'LEONI 2018'!$D$7),2))</f>
        <v>4.2</v>
      </c>
      <c r="F13" s="50">
        <f>IFERROR(IF(E13&lt;&gt;"",E13*'LEONI 2018'!$C$13,""),E13)</f>
        <v>18.27</v>
      </c>
      <c r="G13" s="45" t="s">
        <v>1927</v>
      </c>
      <c r="H13" s="45">
        <v>1</v>
      </c>
      <c r="I13" s="5"/>
    </row>
    <row r="14" spans="1:16365" x14ac:dyDescent="0.25">
      <c r="A14" s="6" t="s">
        <v>1528</v>
      </c>
      <c r="B14" s="25">
        <v>1</v>
      </c>
      <c r="C14" s="25" t="s">
        <v>10</v>
      </c>
      <c r="D14" s="55">
        <v>4.2</v>
      </c>
      <c r="E14" s="55">
        <f>IF(D14="auf Anfrage",0,ROUND((D14-(D14*'LEONI 2018'!$C$7))-((D14-(D14*'LEONI 2018'!$C$7))*'LEONI 2018'!$D$7),2))</f>
        <v>4.2</v>
      </c>
      <c r="F14" s="50">
        <f>IFERROR(IF(E14&lt;&gt;"",E14*'LEONI 2018'!$C$13,""),E14)</f>
        <v>18.27</v>
      </c>
      <c r="G14" s="45" t="s">
        <v>1927</v>
      </c>
      <c r="H14" s="45">
        <v>1</v>
      </c>
      <c r="I14" s="5"/>
    </row>
    <row r="15" spans="1:16365" x14ac:dyDescent="0.25">
      <c r="A15" s="6" t="s">
        <v>1529</v>
      </c>
      <c r="B15" s="25">
        <v>1</v>
      </c>
      <c r="C15" s="25" t="s">
        <v>11</v>
      </c>
      <c r="D15" s="55">
        <v>2.6</v>
      </c>
      <c r="E15" s="55">
        <f>IF(D15="auf Anfrage",0,ROUND((D15-(D15*'LEONI 2018'!$C$7))-((D15-(D15*'LEONI 2018'!$C$7))*'LEONI 2018'!$D$7),2))</f>
        <v>2.6</v>
      </c>
      <c r="F15" s="50">
        <f>IFERROR(IF(E15&lt;&gt;"",E15*'LEONI 2018'!$C$13,""),E15)</f>
        <v>11.309999999999999</v>
      </c>
      <c r="G15" s="45" t="s">
        <v>1927</v>
      </c>
      <c r="H15" s="45">
        <v>1</v>
      </c>
      <c r="I15" s="5"/>
    </row>
    <row r="16" spans="1:16365" x14ac:dyDescent="0.25">
      <c r="A16" s="6" t="s">
        <v>1530</v>
      </c>
      <c r="B16" s="25">
        <v>1</v>
      </c>
      <c r="C16" s="25" t="s">
        <v>12</v>
      </c>
      <c r="D16" s="55">
        <v>1.8</v>
      </c>
      <c r="E16" s="55">
        <f>IF(D16="auf Anfrage",0,ROUND((D16-(D16*'LEONI 2018'!$C$7))-((D16-(D16*'LEONI 2018'!$C$7))*'LEONI 2018'!$D$7),2))</f>
        <v>1.8</v>
      </c>
      <c r="F16" s="50">
        <f>IFERROR(IF(E16&lt;&gt;"",E16*'LEONI 2018'!$C$13,""),E16)</f>
        <v>7.8299999999999992</v>
      </c>
      <c r="G16" s="45" t="s">
        <v>1927</v>
      </c>
      <c r="H16" s="45">
        <v>1</v>
      </c>
      <c r="I16" s="5"/>
    </row>
    <row r="17" spans="1:9" x14ac:dyDescent="0.25">
      <c r="A17" s="6" t="s">
        <v>1531</v>
      </c>
      <c r="B17" s="25">
        <v>1</v>
      </c>
      <c r="C17" s="25" t="s">
        <v>13</v>
      </c>
      <c r="D17" s="55">
        <v>0.8</v>
      </c>
      <c r="E17" s="55">
        <f>IF(D17="auf Anfrage",0,ROUND((D17-(D17*'LEONI 2018'!$C$7))-((D17-(D17*'LEONI 2018'!$C$7))*'LEONI 2018'!$D$7),2))</f>
        <v>0.8</v>
      </c>
      <c r="F17" s="50">
        <f>IFERROR(IF(E17&lt;&gt;"",E17*'LEONI 2018'!$C$13,""),E17)</f>
        <v>3.48</v>
      </c>
      <c r="G17" s="45" t="s">
        <v>1927</v>
      </c>
      <c r="H17" s="45">
        <v>1</v>
      </c>
      <c r="I17" s="5"/>
    </row>
    <row r="18" spans="1:9" x14ac:dyDescent="0.25">
      <c r="A18" s="6" t="s">
        <v>1532</v>
      </c>
      <c r="B18" s="25">
        <v>1</v>
      </c>
      <c r="C18" s="25" t="s">
        <v>14</v>
      </c>
      <c r="D18" s="55">
        <v>2.2999999999999998</v>
      </c>
      <c r="E18" s="55">
        <f>IF(D18="auf Anfrage",0,ROUND((D18-(D18*'LEONI 2018'!$C$7))-((D18-(D18*'LEONI 2018'!$C$7))*'LEONI 2018'!$D$7),2))</f>
        <v>2.2999999999999998</v>
      </c>
      <c r="F18" s="50">
        <f>IFERROR(IF(E18&lt;&gt;"",E18*'LEONI 2018'!$C$13,""),E18)</f>
        <v>10.004999999999999</v>
      </c>
      <c r="G18" s="45" t="s">
        <v>1927</v>
      </c>
      <c r="H18" s="45">
        <v>1</v>
      </c>
      <c r="I18" s="5"/>
    </row>
    <row r="19" spans="1:9" x14ac:dyDescent="0.25">
      <c r="A19" s="6" t="s">
        <v>1533</v>
      </c>
      <c r="B19" s="25">
        <v>1</v>
      </c>
      <c r="C19" s="25" t="s">
        <v>15</v>
      </c>
      <c r="D19" s="55">
        <v>2.2000000000000002</v>
      </c>
      <c r="E19" s="55">
        <f>IF(D19="auf Anfrage",0,ROUND((D19-(D19*'LEONI 2018'!$C$7))-((D19-(D19*'LEONI 2018'!$C$7))*'LEONI 2018'!$D$7),2))</f>
        <v>2.2000000000000002</v>
      </c>
      <c r="F19" s="50">
        <f>IFERROR(IF(E19&lt;&gt;"",E19*'LEONI 2018'!$C$13,""),E19)</f>
        <v>9.57</v>
      </c>
      <c r="G19" s="45" t="s">
        <v>1927</v>
      </c>
      <c r="H19" s="45">
        <v>1</v>
      </c>
      <c r="I19" s="5"/>
    </row>
    <row r="20" spans="1:9" x14ac:dyDescent="0.25">
      <c r="A20" s="6" t="s">
        <v>1534</v>
      </c>
      <c r="B20" s="25">
        <v>1</v>
      </c>
      <c r="C20" s="25" t="s">
        <v>16</v>
      </c>
      <c r="D20" s="55">
        <v>2.2000000000000002</v>
      </c>
      <c r="E20" s="55">
        <f>IF(D20="auf Anfrage",0,ROUND((D20-(D20*'LEONI 2018'!$C$7))-((D20-(D20*'LEONI 2018'!$C$7))*'LEONI 2018'!$D$7),2))</f>
        <v>2.2000000000000002</v>
      </c>
      <c r="F20" s="50">
        <f>IFERROR(IF(E20&lt;&gt;"",E20*'LEONI 2018'!$C$13,""),E20)</f>
        <v>9.57</v>
      </c>
      <c r="G20" s="45" t="s">
        <v>1927</v>
      </c>
      <c r="H20" s="45">
        <v>1</v>
      </c>
      <c r="I20" s="5"/>
    </row>
    <row r="21" spans="1:9" x14ac:dyDescent="0.25">
      <c r="A21" s="6" t="s">
        <v>1535</v>
      </c>
      <c r="B21" s="25">
        <v>1</v>
      </c>
      <c r="C21" s="25" t="s">
        <v>17</v>
      </c>
      <c r="D21" s="55">
        <v>28</v>
      </c>
      <c r="E21" s="55">
        <f>IF(D21="auf Anfrage",0,ROUND((D21-(D21*'LEONI 2018'!$C$7))-((D21-(D21*'LEONI 2018'!$C$7))*'LEONI 2018'!$D$7),2))</f>
        <v>28</v>
      </c>
      <c r="F21" s="50">
        <f>IFERROR(IF(E21&lt;&gt;"",E21*'LEONI 2018'!$C$13,""),E21)</f>
        <v>121.79999999999998</v>
      </c>
      <c r="G21" s="45" t="s">
        <v>1927</v>
      </c>
      <c r="H21" s="45">
        <v>1</v>
      </c>
      <c r="I21" s="5"/>
    </row>
    <row r="22" spans="1:9" x14ac:dyDescent="0.25">
      <c r="A22" s="6" t="s">
        <v>1536</v>
      </c>
      <c r="B22" s="25">
        <v>1</v>
      </c>
      <c r="C22" s="25" t="s">
        <v>18</v>
      </c>
      <c r="D22" s="55">
        <v>28</v>
      </c>
      <c r="E22" s="55">
        <f>IF(D22="auf Anfrage",0,ROUND((D22-(D22*'LEONI 2018'!$C$7))-((D22-(D22*'LEONI 2018'!$C$7))*'LEONI 2018'!$D$7),2))</f>
        <v>28</v>
      </c>
      <c r="F22" s="50">
        <f>IFERROR(IF(E22&lt;&gt;"",E22*'LEONI 2018'!$C$13,""),E22)</f>
        <v>121.79999999999998</v>
      </c>
      <c r="G22" s="45" t="s">
        <v>1927</v>
      </c>
      <c r="H22" s="45">
        <v>1</v>
      </c>
      <c r="I22" s="5"/>
    </row>
    <row r="23" spans="1:9" x14ac:dyDescent="0.25">
      <c r="A23" s="6" t="s">
        <v>1537</v>
      </c>
      <c r="B23" s="25">
        <v>1</v>
      </c>
      <c r="C23" s="25" t="s">
        <v>19</v>
      </c>
      <c r="D23" s="55">
        <v>48</v>
      </c>
      <c r="E23" s="55">
        <f>IF(D23="auf Anfrage",0,ROUND((D23-(D23*'LEONI 2018'!$C$7))-((D23-(D23*'LEONI 2018'!$C$7))*'LEONI 2018'!$D$7),2))</f>
        <v>48</v>
      </c>
      <c r="F23" s="50">
        <f>IFERROR(IF(E23&lt;&gt;"",E23*'LEONI 2018'!$C$13,""),E23)</f>
        <v>208.79999999999998</v>
      </c>
      <c r="G23" s="45" t="s">
        <v>1927</v>
      </c>
      <c r="H23" s="45">
        <v>1</v>
      </c>
      <c r="I23" s="5"/>
    </row>
    <row r="24" spans="1:9" x14ac:dyDescent="0.25">
      <c r="A24" s="6" t="s">
        <v>1538</v>
      </c>
      <c r="B24" s="25">
        <v>50</v>
      </c>
      <c r="C24" s="25" t="s">
        <v>20</v>
      </c>
      <c r="D24" s="55">
        <v>22.8</v>
      </c>
      <c r="E24" s="55">
        <f>IF(D24="auf Anfrage",0,ROUND((D24-(D24*'LEONI 2018'!$C$7))-((D24-(D24*'LEONI 2018'!$C$7))*'LEONI 2018'!$D$7),2))</f>
        <v>22.8</v>
      </c>
      <c r="F24" s="50">
        <f>IFERROR(IF(E24&lt;&gt;"",E24*'LEONI 2018'!$C$13,""),E24)</f>
        <v>99.179999999999993</v>
      </c>
      <c r="G24" s="45" t="s">
        <v>1928</v>
      </c>
      <c r="H24" s="45" t="s">
        <v>1926</v>
      </c>
      <c r="I24" s="5"/>
    </row>
    <row r="25" spans="1:9" x14ac:dyDescent="0.25">
      <c r="A25" s="6" t="s">
        <v>1539</v>
      </c>
      <c r="B25" s="25">
        <v>50</v>
      </c>
      <c r="C25" s="25" t="s">
        <v>21</v>
      </c>
      <c r="D25" s="55">
        <v>22.8</v>
      </c>
      <c r="E25" s="55">
        <f>IF(D25="auf Anfrage",0,ROUND((D25-(D25*'LEONI 2018'!$C$7))-((D25-(D25*'LEONI 2018'!$C$7))*'LEONI 2018'!$D$7),2))</f>
        <v>22.8</v>
      </c>
      <c r="F25" s="50">
        <f>IFERROR(IF(E25&lt;&gt;"",E25*'LEONI 2018'!$C$13,""),E25)</f>
        <v>99.179999999999993</v>
      </c>
      <c r="G25" s="45" t="s">
        <v>1928</v>
      </c>
      <c r="H25" s="45" t="s">
        <v>1926</v>
      </c>
      <c r="I25" s="5"/>
    </row>
    <row r="26" spans="1:9" x14ac:dyDescent="0.25">
      <c r="A26" s="6" t="s">
        <v>1540</v>
      </c>
      <c r="B26" s="25">
        <v>1</v>
      </c>
      <c r="C26" s="25" t="s">
        <v>22</v>
      </c>
      <c r="D26" s="55">
        <v>30</v>
      </c>
      <c r="E26" s="55">
        <f>IF(D26="auf Anfrage",0,ROUND((D26-(D26*'LEONI 2018'!$C$7))-((D26-(D26*'LEONI 2018'!$C$7))*'LEONI 2018'!$D$7),2))</f>
        <v>30</v>
      </c>
      <c r="F26" s="50">
        <f>IFERROR(IF(E26&lt;&gt;"",E26*'LEONI 2018'!$C$13,""),E26)</f>
        <v>130.5</v>
      </c>
      <c r="G26" s="45" t="s">
        <v>1927</v>
      </c>
      <c r="H26" s="45">
        <v>1</v>
      </c>
      <c r="I26" s="5"/>
    </row>
    <row r="27" spans="1:9" x14ac:dyDescent="0.25">
      <c r="A27" s="6" t="s">
        <v>1541</v>
      </c>
      <c r="B27" s="25">
        <v>1</v>
      </c>
      <c r="C27" s="69" t="s">
        <v>716</v>
      </c>
      <c r="D27" s="55">
        <v>82.5</v>
      </c>
      <c r="E27" s="55">
        <f>IF(D27="auf Anfrage",0,ROUND((D27-(D27*'LEONI 2018'!$C$7))-((D27-(D27*'LEONI 2018'!$C$7))*'LEONI 2018'!$D$7),2))</f>
        <v>82.5</v>
      </c>
      <c r="F27" s="50">
        <f>IFERROR(IF(E27&lt;&gt;"",E27*'LEONI 2018'!$C$13,""),E27)</f>
        <v>358.87499999999994</v>
      </c>
      <c r="G27" s="45" t="s">
        <v>1927</v>
      </c>
      <c r="H27" s="45">
        <v>1</v>
      </c>
      <c r="I27" s="5"/>
    </row>
    <row r="28" spans="1:9" x14ac:dyDescent="0.25">
      <c r="A28" s="6" t="s">
        <v>1542</v>
      </c>
      <c r="B28" s="25">
        <v>1</v>
      </c>
      <c r="C28" s="25" t="s">
        <v>23</v>
      </c>
      <c r="D28" s="55">
        <v>15.2</v>
      </c>
      <c r="E28" s="55">
        <f>IF(D28="auf Anfrage",0,ROUND((D28-(D28*'LEONI 2018'!$C$7))-((D28-(D28*'LEONI 2018'!$C$7))*'LEONI 2018'!$D$7),2))</f>
        <v>15.2</v>
      </c>
      <c r="F28" s="50">
        <f>IFERROR(IF(E28&lt;&gt;"",E28*'LEONI 2018'!$C$13,""),E28)</f>
        <v>66.11999999999999</v>
      </c>
      <c r="G28" s="45" t="s">
        <v>1927</v>
      </c>
      <c r="H28" s="45">
        <v>1</v>
      </c>
      <c r="I28" s="5"/>
    </row>
    <row r="29" spans="1:9" x14ac:dyDescent="0.25">
      <c r="A29" s="6" t="s">
        <v>1543</v>
      </c>
      <c r="B29" s="25">
        <v>1</v>
      </c>
      <c r="C29" s="25" t="s">
        <v>24</v>
      </c>
      <c r="D29" s="55">
        <v>6400</v>
      </c>
      <c r="E29" s="55">
        <f>IF(D29="auf Anfrage",0,ROUND((D29-(D29*'LEONI 2018'!$C$7))-((D29-(D29*'LEONI 2018'!$C$7))*'LEONI 2018'!$D$7),2))</f>
        <v>6400</v>
      </c>
      <c r="F29" s="50">
        <f>IFERROR(IF(E29&lt;&gt;"",E29*'LEONI 2018'!$C$13,""),E29)</f>
        <v>27839.999999999996</v>
      </c>
      <c r="G29" s="45" t="s">
        <v>1928</v>
      </c>
      <c r="H29" s="45" t="s">
        <v>1926</v>
      </c>
      <c r="I29" s="5"/>
    </row>
    <row r="30" spans="1:9" x14ac:dyDescent="0.25">
      <c r="A30" s="6" t="s">
        <v>1544</v>
      </c>
      <c r="B30" s="25">
        <v>1</v>
      </c>
      <c r="C30" s="25" t="s">
        <v>25</v>
      </c>
      <c r="D30" s="55">
        <v>275</v>
      </c>
      <c r="E30" s="55">
        <f>IF(D30="auf Anfrage",0,ROUND((D30-(D30*'LEONI 2018'!$C$7))-((D30-(D30*'LEONI 2018'!$C$7))*'LEONI 2018'!$D$7),2))</f>
        <v>275</v>
      </c>
      <c r="F30" s="50">
        <f>IFERROR(IF(E30&lt;&gt;"",E30*'LEONI 2018'!$C$13,""),E30)</f>
        <v>1196.25</v>
      </c>
      <c r="G30" s="45" t="s">
        <v>1928</v>
      </c>
      <c r="H30" s="45" t="s">
        <v>1926</v>
      </c>
      <c r="I30" s="5"/>
    </row>
    <row r="31" spans="1:9" x14ac:dyDescent="0.25">
      <c r="A31" s="6" t="s">
        <v>1545</v>
      </c>
      <c r="B31" s="25">
        <v>1</v>
      </c>
      <c r="C31" s="25" t="s">
        <v>26</v>
      </c>
      <c r="D31" s="55">
        <v>220</v>
      </c>
      <c r="E31" s="55">
        <f>IF(D31="auf Anfrage",0,ROUND((D31-(D31*'LEONI 2018'!$C$7))-((D31-(D31*'LEONI 2018'!$C$7))*'LEONI 2018'!$D$7),2))</f>
        <v>220</v>
      </c>
      <c r="F31" s="50">
        <f>IFERROR(IF(E31&lt;&gt;"",E31*'LEONI 2018'!$C$13,""),E31)</f>
        <v>956.99999999999989</v>
      </c>
      <c r="G31" s="45" t="s">
        <v>1928</v>
      </c>
      <c r="H31" s="45" t="s">
        <v>1926</v>
      </c>
      <c r="I31" s="5"/>
    </row>
    <row r="32" spans="1:9" x14ac:dyDescent="0.25">
      <c r="A32" s="6" t="s">
        <v>1546</v>
      </c>
      <c r="B32" s="25">
        <v>1</v>
      </c>
      <c r="C32" s="25" t="s">
        <v>27</v>
      </c>
      <c r="D32" s="55">
        <v>515</v>
      </c>
      <c r="E32" s="55">
        <f>IF(D32="auf Anfrage",0,ROUND((D32-(D32*'LEONI 2018'!$C$7))-((D32-(D32*'LEONI 2018'!$C$7))*'LEONI 2018'!$D$7),2))</f>
        <v>515</v>
      </c>
      <c r="F32" s="50">
        <f>IFERROR(IF(E32&lt;&gt;"",E32*'LEONI 2018'!$C$13,""),E32)</f>
        <v>2240.25</v>
      </c>
      <c r="G32" s="45" t="s">
        <v>1928</v>
      </c>
      <c r="H32" s="45" t="s">
        <v>1926</v>
      </c>
      <c r="I32" s="5"/>
    </row>
    <row r="33" spans="1:9" s="3" customFormat="1" x14ac:dyDescent="0.25">
      <c r="A33" s="38" t="s">
        <v>1862</v>
      </c>
      <c r="B33" s="38"/>
      <c r="C33" s="24"/>
      <c r="D33" s="59"/>
      <c r="E33" s="59"/>
      <c r="F33" s="38"/>
      <c r="G33" s="24"/>
      <c r="H33" s="24"/>
    </row>
    <row r="34" spans="1:9" x14ac:dyDescent="0.25">
      <c r="A34" s="6" t="s">
        <v>1547</v>
      </c>
      <c r="B34" s="25">
        <v>1</v>
      </c>
      <c r="C34" s="25" t="s">
        <v>28</v>
      </c>
      <c r="D34" s="55">
        <v>7</v>
      </c>
      <c r="E34" s="55">
        <f>IF(D34="auf Anfrage",0,ROUND((D34-(D34*'LEONI 2018'!$C$7))-((D34-(D34*'LEONI 2018'!$C$7))*'LEONI 2018'!$D$7),2))</f>
        <v>7</v>
      </c>
      <c r="F34" s="50">
        <f>IFERROR(IF(E34&lt;&gt;"",E34*'LEONI 2018'!$C$13,""),E34)</f>
        <v>30.449999999999996</v>
      </c>
      <c r="G34" s="45" t="s">
        <v>1927</v>
      </c>
      <c r="H34" s="45">
        <v>1</v>
      </c>
    </row>
    <row r="35" spans="1:9" x14ac:dyDescent="0.25">
      <c r="A35" s="6" t="s">
        <v>1548</v>
      </c>
      <c r="B35" s="25">
        <v>24</v>
      </c>
      <c r="C35" s="25" t="s">
        <v>29</v>
      </c>
      <c r="D35" s="55">
        <v>168</v>
      </c>
      <c r="E35" s="55">
        <f>IF(D35="auf Anfrage",0,ROUND((D35-(D35*'LEONI 2018'!$C$7))-((D35-(D35*'LEONI 2018'!$C$7))*'LEONI 2018'!$D$7),2))</f>
        <v>168</v>
      </c>
      <c r="F35" s="50">
        <f>IFERROR(IF(E35&lt;&gt;"",E35*'LEONI 2018'!$C$13,""),E35)</f>
        <v>730.8</v>
      </c>
      <c r="G35" s="45" t="s">
        <v>1927</v>
      </c>
      <c r="H35" s="45">
        <v>1</v>
      </c>
    </row>
    <row r="36" spans="1:9" x14ac:dyDescent="0.25">
      <c r="A36" s="6" t="s">
        <v>1549</v>
      </c>
      <c r="B36" s="25">
        <v>1</v>
      </c>
      <c r="C36" s="25" t="s">
        <v>30</v>
      </c>
      <c r="D36" s="55">
        <v>6.4</v>
      </c>
      <c r="E36" s="55">
        <f>IF(D36="auf Anfrage",0,ROUND((D36-(D36*'LEONI 2018'!$C$7))-((D36-(D36*'LEONI 2018'!$C$7))*'LEONI 2018'!$D$7),2))</f>
        <v>6.4</v>
      </c>
      <c r="F36" s="50">
        <f>IFERROR(IF(E36&lt;&gt;"",E36*'LEONI 2018'!$C$13,""),E36)</f>
        <v>27.84</v>
      </c>
      <c r="G36" s="45" t="s">
        <v>1927</v>
      </c>
      <c r="H36" s="45">
        <v>1</v>
      </c>
    </row>
    <row r="37" spans="1:9" x14ac:dyDescent="0.25">
      <c r="A37" s="6" t="s">
        <v>1550</v>
      </c>
      <c r="B37" s="25">
        <v>24</v>
      </c>
      <c r="C37" s="25" t="s">
        <v>31</v>
      </c>
      <c r="D37" s="55">
        <v>153.6</v>
      </c>
      <c r="E37" s="55">
        <f>IF(D37="auf Anfrage",0,ROUND((D37-(D37*'LEONI 2018'!$C$7))-((D37-(D37*'LEONI 2018'!$C$7))*'LEONI 2018'!$D$7),2))</f>
        <v>153.6</v>
      </c>
      <c r="F37" s="50">
        <f>IFERROR(IF(E37&lt;&gt;"",E37*'LEONI 2018'!$C$13,""),E37)</f>
        <v>668.16</v>
      </c>
      <c r="G37" s="45" t="s">
        <v>1927</v>
      </c>
      <c r="H37" s="45">
        <v>1</v>
      </c>
      <c r="I37" s="5"/>
    </row>
    <row r="38" spans="1:9" x14ac:dyDescent="0.25">
      <c r="A38" s="6" t="s">
        <v>1526</v>
      </c>
      <c r="B38" s="25">
        <v>1</v>
      </c>
      <c r="C38" s="25" t="s">
        <v>8</v>
      </c>
      <c r="D38" s="55">
        <v>4.2</v>
      </c>
      <c r="E38" s="55">
        <f>IF(D38="auf Anfrage",0,ROUND((D38-(D38*'LEONI 2018'!$C$7))-((D38-(D38*'LEONI 2018'!$C$7))*'LEONI 2018'!$D$7),2))</f>
        <v>4.2</v>
      </c>
      <c r="F38" s="50">
        <f>IFERROR(IF(E38&lt;&gt;"",E38*'LEONI 2018'!$C$13,""),E38)</f>
        <v>18.27</v>
      </c>
      <c r="G38" s="45" t="s">
        <v>1927</v>
      </c>
      <c r="H38" s="45">
        <v>1</v>
      </c>
      <c r="I38" s="5"/>
    </row>
    <row r="39" spans="1:9" x14ac:dyDescent="0.25">
      <c r="A39" s="6" t="s">
        <v>1527</v>
      </c>
      <c r="B39" s="25">
        <v>1</v>
      </c>
      <c r="C39" s="25" t="s">
        <v>9</v>
      </c>
      <c r="D39" s="55">
        <v>4.2</v>
      </c>
      <c r="E39" s="55">
        <f>IF(D39="auf Anfrage",0,ROUND((D39-(D39*'LEONI 2018'!$C$7))-((D39-(D39*'LEONI 2018'!$C$7))*'LEONI 2018'!$D$7),2))</f>
        <v>4.2</v>
      </c>
      <c r="F39" s="50">
        <f>IFERROR(IF(E39&lt;&gt;"",E39*'LEONI 2018'!$C$13,""),E39)</f>
        <v>18.27</v>
      </c>
      <c r="G39" s="45" t="s">
        <v>1927</v>
      </c>
      <c r="H39" s="45">
        <v>1</v>
      </c>
      <c r="I39" s="5"/>
    </row>
    <row r="40" spans="1:9" x14ac:dyDescent="0.25">
      <c r="A40" s="6" t="s">
        <v>1528</v>
      </c>
      <c r="B40" s="25">
        <v>1</v>
      </c>
      <c r="C40" s="25" t="s">
        <v>10</v>
      </c>
      <c r="D40" s="55">
        <v>4.2</v>
      </c>
      <c r="E40" s="55">
        <f>IF(D40="auf Anfrage",0,ROUND((D40-(D40*'LEONI 2018'!$C$7))-((D40-(D40*'LEONI 2018'!$C$7))*'LEONI 2018'!$D$7),2))</f>
        <v>4.2</v>
      </c>
      <c r="F40" s="50">
        <f>IFERROR(IF(E40&lt;&gt;"",E40*'LEONI 2018'!$C$13,""),E40)</f>
        <v>18.27</v>
      </c>
      <c r="G40" s="45" t="s">
        <v>1927</v>
      </c>
      <c r="H40" s="45">
        <v>1</v>
      </c>
      <c r="I40" s="5"/>
    </row>
    <row r="41" spans="1:9" x14ac:dyDescent="0.25">
      <c r="A41" s="6" t="s">
        <v>1529</v>
      </c>
      <c r="B41" s="25">
        <v>1</v>
      </c>
      <c r="C41" s="25" t="s">
        <v>11</v>
      </c>
      <c r="D41" s="55">
        <v>2.6</v>
      </c>
      <c r="E41" s="55">
        <f>IF(D41="auf Anfrage",0,ROUND((D41-(D41*'LEONI 2018'!$C$7))-((D41-(D41*'LEONI 2018'!$C$7))*'LEONI 2018'!$D$7),2))</f>
        <v>2.6</v>
      </c>
      <c r="F41" s="50">
        <f>IFERROR(IF(E41&lt;&gt;"",E41*'LEONI 2018'!$C$13,""),E41)</f>
        <v>11.309999999999999</v>
      </c>
      <c r="G41" s="45" t="s">
        <v>1927</v>
      </c>
      <c r="H41" s="45">
        <v>1</v>
      </c>
      <c r="I41" s="5"/>
    </row>
    <row r="42" spans="1:9" x14ac:dyDescent="0.25">
      <c r="A42" s="6" t="s">
        <v>1530</v>
      </c>
      <c r="B42" s="25">
        <v>1</v>
      </c>
      <c r="C42" s="25" t="s">
        <v>12</v>
      </c>
      <c r="D42" s="55">
        <v>1.8</v>
      </c>
      <c r="E42" s="55">
        <f>IF(D42="auf Anfrage",0,ROUND((D42-(D42*'LEONI 2018'!$C$7))-((D42-(D42*'LEONI 2018'!$C$7))*'LEONI 2018'!$D$7),2))</f>
        <v>1.8</v>
      </c>
      <c r="F42" s="50">
        <f>IFERROR(IF(E42&lt;&gt;"",E42*'LEONI 2018'!$C$13,""),E42)</f>
        <v>7.8299999999999992</v>
      </c>
      <c r="G42" s="45" t="s">
        <v>1927</v>
      </c>
      <c r="H42" s="45">
        <v>1</v>
      </c>
      <c r="I42" s="5"/>
    </row>
    <row r="43" spans="1:9" x14ac:dyDescent="0.25">
      <c r="A43" s="6" t="s">
        <v>1531</v>
      </c>
      <c r="B43" s="25">
        <v>1</v>
      </c>
      <c r="C43" s="25" t="s">
        <v>13</v>
      </c>
      <c r="D43" s="55">
        <v>0.8</v>
      </c>
      <c r="E43" s="55">
        <f>IF(D43="auf Anfrage",0,ROUND((D43-(D43*'LEONI 2018'!$C$7))-((D43-(D43*'LEONI 2018'!$C$7))*'LEONI 2018'!$D$7),2))</f>
        <v>0.8</v>
      </c>
      <c r="F43" s="50">
        <f>IFERROR(IF(E43&lt;&gt;"",E43*'LEONI 2018'!$C$13,""),E43)</f>
        <v>3.48</v>
      </c>
      <c r="G43" s="45" t="s">
        <v>1927</v>
      </c>
      <c r="H43" s="45">
        <v>1</v>
      </c>
      <c r="I43" s="5"/>
    </row>
    <row r="44" spans="1:9" x14ac:dyDescent="0.25">
      <c r="A44" s="6" t="s">
        <v>1532</v>
      </c>
      <c r="B44" s="25">
        <v>1</v>
      </c>
      <c r="C44" s="25" t="s">
        <v>14</v>
      </c>
      <c r="D44" s="55">
        <v>2.2999999999999998</v>
      </c>
      <c r="E44" s="55">
        <f>IF(D44="auf Anfrage",0,ROUND((D44-(D44*'LEONI 2018'!$C$7))-((D44-(D44*'LEONI 2018'!$C$7))*'LEONI 2018'!$D$7),2))</f>
        <v>2.2999999999999998</v>
      </c>
      <c r="F44" s="50">
        <f>IFERROR(IF(E44&lt;&gt;"",E44*'LEONI 2018'!$C$13,""),E44)</f>
        <v>10.004999999999999</v>
      </c>
      <c r="G44" s="45" t="s">
        <v>1927</v>
      </c>
      <c r="H44" s="45">
        <v>1</v>
      </c>
      <c r="I44" s="5"/>
    </row>
    <row r="45" spans="1:9" x14ac:dyDescent="0.25">
      <c r="A45" s="6" t="s">
        <v>1533</v>
      </c>
      <c r="B45" s="25">
        <v>1</v>
      </c>
      <c r="C45" s="14" t="s">
        <v>15</v>
      </c>
      <c r="D45" s="55">
        <v>2.2000000000000002</v>
      </c>
      <c r="E45" s="55">
        <f>IF(D45="auf Anfrage",0,ROUND((D45-(D45*'LEONI 2018'!$C$7))-((D45-(D45*'LEONI 2018'!$C$7))*'LEONI 2018'!$D$7),2))</f>
        <v>2.2000000000000002</v>
      </c>
      <c r="F45" s="50">
        <f>IFERROR(IF(E45&lt;&gt;"",E45*'LEONI 2018'!$C$13,""),E45)</f>
        <v>9.57</v>
      </c>
      <c r="G45" s="45" t="s">
        <v>1927</v>
      </c>
      <c r="H45" s="45">
        <v>1</v>
      </c>
      <c r="I45" s="5"/>
    </row>
    <row r="46" spans="1:9" x14ac:dyDescent="0.25">
      <c r="A46" s="6" t="s">
        <v>1534</v>
      </c>
      <c r="B46" s="25">
        <v>1</v>
      </c>
      <c r="C46" s="14" t="s">
        <v>16</v>
      </c>
      <c r="D46" s="55">
        <v>2.2000000000000002</v>
      </c>
      <c r="E46" s="55">
        <f>IF(D46="auf Anfrage",0,ROUND((D46-(D46*'LEONI 2018'!$C$7))-((D46-(D46*'LEONI 2018'!$C$7))*'LEONI 2018'!$D$7),2))</f>
        <v>2.2000000000000002</v>
      </c>
      <c r="F46" s="50">
        <f>IFERROR(IF(E46&lt;&gt;"",E46*'LEONI 2018'!$C$13,""),E46)</f>
        <v>9.57</v>
      </c>
      <c r="G46" s="45" t="s">
        <v>1927</v>
      </c>
      <c r="H46" s="45">
        <v>1</v>
      </c>
      <c r="I46" s="5"/>
    </row>
    <row r="47" spans="1:9" x14ac:dyDescent="0.25">
      <c r="A47" s="6" t="s">
        <v>1535</v>
      </c>
      <c r="B47" s="25">
        <v>1</v>
      </c>
      <c r="C47" s="25" t="s">
        <v>17</v>
      </c>
      <c r="D47" s="55">
        <v>28</v>
      </c>
      <c r="E47" s="55">
        <f>IF(D47="auf Anfrage",0,ROUND((D47-(D47*'LEONI 2018'!$C$7))-((D47-(D47*'LEONI 2018'!$C$7))*'LEONI 2018'!$D$7),2))</f>
        <v>28</v>
      </c>
      <c r="F47" s="50">
        <f>IFERROR(IF(E47&lt;&gt;"",E47*'LEONI 2018'!$C$13,""),E47)</f>
        <v>121.79999999999998</v>
      </c>
      <c r="G47" s="45" t="s">
        <v>1927</v>
      </c>
      <c r="H47" s="45">
        <v>1</v>
      </c>
      <c r="I47" s="5"/>
    </row>
    <row r="48" spans="1:9" x14ac:dyDescent="0.25">
      <c r="A48" s="6" t="s">
        <v>1536</v>
      </c>
      <c r="B48" s="25">
        <v>1</v>
      </c>
      <c r="C48" s="25" t="s">
        <v>18</v>
      </c>
      <c r="D48" s="55">
        <v>28</v>
      </c>
      <c r="E48" s="55">
        <f>IF(D48="auf Anfrage",0,ROUND((D48-(D48*'LEONI 2018'!$C$7))-((D48-(D48*'LEONI 2018'!$C$7))*'LEONI 2018'!$D$7),2))</f>
        <v>28</v>
      </c>
      <c r="F48" s="50">
        <f>IFERROR(IF(E48&lt;&gt;"",E48*'LEONI 2018'!$C$13,""),E48)</f>
        <v>121.79999999999998</v>
      </c>
      <c r="G48" s="45" t="s">
        <v>1927</v>
      </c>
      <c r="H48" s="45">
        <v>1</v>
      </c>
      <c r="I48" s="5"/>
    </row>
    <row r="49" spans="1:9" x14ac:dyDescent="0.25">
      <c r="A49" s="6" t="s">
        <v>1537</v>
      </c>
      <c r="B49" s="25">
        <v>1</v>
      </c>
      <c r="C49" s="25" t="s">
        <v>19</v>
      </c>
      <c r="D49" s="55">
        <v>48</v>
      </c>
      <c r="E49" s="55">
        <f>IF(D49="auf Anfrage",0,ROUND((D49-(D49*'LEONI 2018'!$C$7))-((D49-(D49*'LEONI 2018'!$C$7))*'LEONI 2018'!$D$7),2))</f>
        <v>48</v>
      </c>
      <c r="F49" s="50">
        <f>IFERROR(IF(E49&lt;&gt;"",E49*'LEONI 2018'!$C$13,""),E49)</f>
        <v>208.79999999999998</v>
      </c>
      <c r="G49" s="45" t="s">
        <v>1927</v>
      </c>
      <c r="H49" s="45">
        <v>1</v>
      </c>
      <c r="I49" s="5"/>
    </row>
    <row r="50" spans="1:9" x14ac:dyDescent="0.25">
      <c r="A50" s="6" t="s">
        <v>1551</v>
      </c>
      <c r="B50" s="25">
        <v>1</v>
      </c>
      <c r="C50" s="25" t="s">
        <v>32</v>
      </c>
      <c r="D50" s="55">
        <v>12</v>
      </c>
      <c r="E50" s="55">
        <f>IF(D50="auf Anfrage",0,ROUND((D50-(D50*'LEONI 2018'!$C$7))-((D50-(D50*'LEONI 2018'!$C$7))*'LEONI 2018'!$D$7),2))</f>
        <v>12</v>
      </c>
      <c r="F50" s="50">
        <f>IFERROR(IF(E50&lt;&gt;"",E50*'LEONI 2018'!$C$13,""),E50)</f>
        <v>52.199999999999996</v>
      </c>
      <c r="G50" s="45" t="s">
        <v>1928</v>
      </c>
      <c r="H50" s="45" t="s">
        <v>1926</v>
      </c>
      <c r="I50" s="5"/>
    </row>
    <row r="51" spans="1:9" s="3" customFormat="1" x14ac:dyDescent="0.25">
      <c r="A51" s="38" t="s">
        <v>1863</v>
      </c>
      <c r="B51" s="38"/>
      <c r="C51" s="24"/>
      <c r="D51" s="59"/>
      <c r="E51" s="59"/>
      <c r="F51" s="38"/>
      <c r="G51" s="24"/>
      <c r="H51" s="24"/>
    </row>
    <row r="52" spans="1:9" x14ac:dyDescent="0.25">
      <c r="A52" s="6" t="s">
        <v>1552</v>
      </c>
      <c r="B52" s="25">
        <v>1</v>
      </c>
      <c r="C52" s="25" t="s">
        <v>42</v>
      </c>
      <c r="D52" s="55">
        <v>7</v>
      </c>
      <c r="E52" s="55">
        <f>IF(D52="auf Anfrage",0,ROUND((D52-(D52*'LEONI 2018'!$C$7))-((D52-(D52*'LEONI 2018'!$C$7))*'LEONI 2018'!$D$7),2))</f>
        <v>7</v>
      </c>
      <c r="F52" s="50">
        <f>IFERROR(IF(E52&lt;&gt;"",E52*'LEONI 2018'!$C$13,""),E52)</f>
        <v>30.449999999999996</v>
      </c>
      <c r="G52" s="45" t="s">
        <v>1927</v>
      </c>
      <c r="H52" s="45">
        <v>1</v>
      </c>
    </row>
    <row r="53" spans="1:9" x14ac:dyDescent="0.25">
      <c r="A53" s="6" t="s">
        <v>1553</v>
      </c>
      <c r="B53" s="25">
        <v>24</v>
      </c>
      <c r="C53" s="25" t="s">
        <v>43</v>
      </c>
      <c r="D53" s="55">
        <v>168</v>
      </c>
      <c r="E53" s="55">
        <f>IF(D53="auf Anfrage",0,ROUND((D53-(D53*'LEONI 2018'!$C$7))-((D53-(D53*'LEONI 2018'!$C$7))*'LEONI 2018'!$D$7),2))</f>
        <v>168</v>
      </c>
      <c r="F53" s="50">
        <f>IFERROR(IF(E53&lt;&gt;"",E53*'LEONI 2018'!$C$13,""),E53)</f>
        <v>730.8</v>
      </c>
      <c r="G53" s="45" t="s">
        <v>1927</v>
      </c>
      <c r="H53" s="45">
        <v>1</v>
      </c>
    </row>
    <row r="54" spans="1:9" x14ac:dyDescent="0.25">
      <c r="A54" s="6" t="s">
        <v>1554</v>
      </c>
      <c r="B54" s="25">
        <v>1</v>
      </c>
      <c r="C54" s="25" t="s">
        <v>714</v>
      </c>
      <c r="D54" s="55">
        <v>6.4</v>
      </c>
      <c r="E54" s="55">
        <f>IF(D54="auf Anfrage",0,ROUND((D54-(D54*'LEONI 2018'!$C$7))-((D54-(D54*'LEONI 2018'!$C$7))*'LEONI 2018'!$D$7),2))</f>
        <v>6.4</v>
      </c>
      <c r="F54" s="50">
        <f>IFERROR(IF(E54&lt;&gt;"",E54*'LEONI 2018'!$C$13,""),E54)</f>
        <v>27.84</v>
      </c>
      <c r="G54" s="45" t="s">
        <v>1927</v>
      </c>
      <c r="H54" s="45">
        <v>1</v>
      </c>
    </row>
    <row r="55" spans="1:9" x14ac:dyDescent="0.25">
      <c r="A55" s="6" t="s">
        <v>1555</v>
      </c>
      <c r="B55" s="25">
        <v>24</v>
      </c>
      <c r="C55" s="25" t="s">
        <v>715</v>
      </c>
      <c r="D55" s="55">
        <v>153.6</v>
      </c>
      <c r="E55" s="55">
        <f>IF(D55="auf Anfrage",0,ROUND((D55-(D55*'LEONI 2018'!$C$7))-((D55-(D55*'LEONI 2018'!$C$7))*'LEONI 2018'!$D$7),2))</f>
        <v>153.6</v>
      </c>
      <c r="F55" s="50">
        <f>IFERROR(IF(E55&lt;&gt;"",E55*'LEONI 2018'!$C$13,""),E55)</f>
        <v>668.16</v>
      </c>
      <c r="G55" s="45" t="s">
        <v>1927</v>
      </c>
      <c r="H55" s="45">
        <v>1</v>
      </c>
      <c r="I55" s="5"/>
    </row>
    <row r="56" spans="1:9" x14ac:dyDescent="0.25">
      <c r="A56" s="6" t="s">
        <v>1556</v>
      </c>
      <c r="B56" s="25">
        <v>1</v>
      </c>
      <c r="C56" s="25" t="s">
        <v>44</v>
      </c>
      <c r="D56" s="55">
        <v>11.5</v>
      </c>
      <c r="E56" s="55">
        <f>IF(D56="auf Anfrage",0,ROUND((D56-(D56*'LEONI 2018'!$C$7))-((D56-(D56*'LEONI 2018'!$C$7))*'LEONI 2018'!$D$7),2))</f>
        <v>11.5</v>
      </c>
      <c r="F56" s="50">
        <f>IFERROR(IF(E56&lt;&gt;"",E56*'LEONI 2018'!$C$13,""),E56)</f>
        <v>50.024999999999999</v>
      </c>
      <c r="G56" s="45" t="s">
        <v>1928</v>
      </c>
      <c r="H56" s="45" t="s">
        <v>1926</v>
      </c>
    </row>
    <row r="57" spans="1:9" x14ac:dyDescent="0.25">
      <c r="A57" s="6" t="s">
        <v>1557</v>
      </c>
      <c r="B57" s="25">
        <v>1</v>
      </c>
      <c r="C57" s="25" t="s">
        <v>45</v>
      </c>
      <c r="D57" s="55">
        <v>93.1</v>
      </c>
      <c r="E57" s="55">
        <f>IF(D57="auf Anfrage",0,ROUND((D57-(D57*'LEONI 2018'!$C$7))-((D57-(D57*'LEONI 2018'!$C$7))*'LEONI 2018'!$D$7),2))</f>
        <v>93.1</v>
      </c>
      <c r="F57" s="50">
        <f>IFERROR(IF(E57&lt;&gt;"",E57*'LEONI 2018'!$C$13,""),E57)</f>
        <v>404.98499999999996</v>
      </c>
      <c r="G57" s="45" t="s">
        <v>1928</v>
      </c>
      <c r="H57" s="45" t="s">
        <v>1926</v>
      </c>
    </row>
    <row r="58" spans="1:9" x14ac:dyDescent="0.25">
      <c r="A58" s="6" t="s">
        <v>1558</v>
      </c>
      <c r="B58" s="25">
        <v>1</v>
      </c>
      <c r="C58" s="25" t="s">
        <v>46</v>
      </c>
      <c r="D58" s="55">
        <v>7</v>
      </c>
      <c r="E58" s="55">
        <f>IF(D58="auf Anfrage",0,ROUND((D58-(D58*'LEONI 2018'!$C$7))-((D58-(D58*'LEONI 2018'!$C$7))*'LEONI 2018'!$D$7),2))</f>
        <v>7</v>
      </c>
      <c r="F58" s="50">
        <f>IFERROR(IF(E58&lt;&gt;"",E58*'LEONI 2018'!$C$13,""),E58)</f>
        <v>30.449999999999996</v>
      </c>
      <c r="G58" s="45" t="s">
        <v>1927</v>
      </c>
      <c r="H58" s="45">
        <v>1</v>
      </c>
      <c r="I58" s="5"/>
    </row>
    <row r="59" spans="1:9" ht="15" customHeight="1" x14ac:dyDescent="0.25">
      <c r="A59" s="6" t="s">
        <v>1559</v>
      </c>
      <c r="B59" s="25">
        <v>1</v>
      </c>
      <c r="C59" s="25" t="s">
        <v>47</v>
      </c>
      <c r="D59" s="55">
        <v>5.0999999999999996</v>
      </c>
      <c r="E59" s="55">
        <f>IF(D59="auf Anfrage",0,ROUND((D59-(D59*'LEONI 2018'!$C$7))-((D59-(D59*'LEONI 2018'!$C$7))*'LEONI 2018'!$D$7),2))</f>
        <v>5.0999999999999996</v>
      </c>
      <c r="F59" s="50">
        <f>IFERROR(IF(E59&lt;&gt;"",E59*'LEONI 2018'!$C$13,""),E59)</f>
        <v>22.184999999999995</v>
      </c>
      <c r="G59" s="45" t="s">
        <v>1927</v>
      </c>
      <c r="H59" s="45">
        <v>1</v>
      </c>
      <c r="I59" s="5"/>
    </row>
    <row r="60" spans="1:9" ht="15" customHeight="1" x14ac:dyDescent="0.25">
      <c r="A60" s="6" t="s">
        <v>1560</v>
      </c>
      <c r="B60" s="25">
        <v>1</v>
      </c>
      <c r="C60" s="25" t="s">
        <v>48</v>
      </c>
      <c r="D60" s="55">
        <v>5.0999999999999996</v>
      </c>
      <c r="E60" s="55">
        <f>IF(D60="auf Anfrage",0,ROUND((D60-(D60*'LEONI 2018'!$C$7))-((D60-(D60*'LEONI 2018'!$C$7))*'LEONI 2018'!$D$7),2))</f>
        <v>5.0999999999999996</v>
      </c>
      <c r="F60" s="50">
        <f>IFERROR(IF(E60&lt;&gt;"",E60*'LEONI 2018'!$C$13,""),E60)</f>
        <v>22.184999999999995</v>
      </c>
      <c r="G60" s="45" t="s">
        <v>1927</v>
      </c>
      <c r="H60" s="45">
        <v>1</v>
      </c>
      <c r="I60" s="5"/>
    </row>
    <row r="61" spans="1:9" ht="15" customHeight="1" x14ac:dyDescent="0.25">
      <c r="A61" s="6" t="s">
        <v>1561</v>
      </c>
      <c r="B61" s="25">
        <v>1</v>
      </c>
      <c r="C61" s="25" t="s">
        <v>49</v>
      </c>
      <c r="D61" s="55">
        <v>5.0999999999999996</v>
      </c>
      <c r="E61" s="55">
        <f>IF(D61="auf Anfrage",0,ROUND((D61-(D61*'LEONI 2018'!$C$7))-((D61-(D61*'LEONI 2018'!$C$7))*'LEONI 2018'!$D$7),2))</f>
        <v>5.0999999999999996</v>
      </c>
      <c r="F61" s="50">
        <f>IFERROR(IF(E61&lt;&gt;"",E61*'LEONI 2018'!$C$13,""),E61)</f>
        <v>22.184999999999995</v>
      </c>
      <c r="G61" s="45" t="s">
        <v>1927</v>
      </c>
      <c r="H61" s="45">
        <v>1</v>
      </c>
      <c r="I61" s="5"/>
    </row>
    <row r="62" spans="1:9" x14ac:dyDescent="0.25">
      <c r="A62" s="6" t="s">
        <v>1562</v>
      </c>
      <c r="B62" s="25">
        <v>1</v>
      </c>
      <c r="C62" s="25" t="s">
        <v>50</v>
      </c>
      <c r="D62" s="55">
        <v>5.0999999999999996</v>
      </c>
      <c r="E62" s="55">
        <f>IF(D62="auf Anfrage",0,ROUND((D62-(D62*'LEONI 2018'!$C$7))-((D62-(D62*'LEONI 2018'!$C$7))*'LEONI 2018'!$D$7),2))</f>
        <v>5.0999999999999996</v>
      </c>
      <c r="F62" s="50">
        <f>IFERROR(IF(E62&lt;&gt;"",E62*'LEONI 2018'!$C$13,""),E62)</f>
        <v>22.184999999999995</v>
      </c>
      <c r="G62" s="45" t="s">
        <v>1927</v>
      </c>
      <c r="H62" s="45">
        <v>1</v>
      </c>
      <c r="I62" s="5"/>
    </row>
    <row r="63" spans="1:9" x14ac:dyDescent="0.25">
      <c r="A63" s="6" t="s">
        <v>1529</v>
      </c>
      <c r="B63" s="25">
        <v>1</v>
      </c>
      <c r="C63" s="25" t="s">
        <v>11</v>
      </c>
      <c r="D63" s="55">
        <v>2.6</v>
      </c>
      <c r="E63" s="55">
        <f>IF(D63="auf Anfrage",0,ROUND((D63-(D63*'LEONI 2018'!$C$7))-((D63-(D63*'LEONI 2018'!$C$7))*'LEONI 2018'!$D$7),2))</f>
        <v>2.6</v>
      </c>
      <c r="F63" s="50">
        <f>IFERROR(IF(E63&lt;&gt;"",E63*'LEONI 2018'!$C$13,""),E63)</f>
        <v>11.309999999999999</v>
      </c>
      <c r="G63" s="45" t="s">
        <v>1927</v>
      </c>
      <c r="H63" s="45">
        <v>1</v>
      </c>
      <c r="I63" s="5"/>
    </row>
    <row r="64" spans="1:9" x14ac:dyDescent="0.25">
      <c r="A64" s="6" t="s">
        <v>1530</v>
      </c>
      <c r="B64" s="25">
        <v>1</v>
      </c>
      <c r="C64" s="25" t="s">
        <v>12</v>
      </c>
      <c r="D64" s="55">
        <v>1.8</v>
      </c>
      <c r="E64" s="55">
        <f>IF(D64="auf Anfrage",0,ROUND((D64-(D64*'LEONI 2018'!$C$7))-((D64-(D64*'LEONI 2018'!$C$7))*'LEONI 2018'!$D$7),2))</f>
        <v>1.8</v>
      </c>
      <c r="F64" s="50">
        <f>IFERROR(IF(E64&lt;&gt;"",E64*'LEONI 2018'!$C$13,""),E64)</f>
        <v>7.8299999999999992</v>
      </c>
      <c r="G64" s="45" t="s">
        <v>1927</v>
      </c>
      <c r="H64" s="45">
        <v>1</v>
      </c>
      <c r="I64" s="5"/>
    </row>
    <row r="65" spans="1:9" x14ac:dyDescent="0.25">
      <c r="A65" s="6" t="s">
        <v>1532</v>
      </c>
      <c r="B65" s="25">
        <v>1</v>
      </c>
      <c r="C65" s="25" t="s">
        <v>14</v>
      </c>
      <c r="D65" s="55">
        <v>2.2999999999999998</v>
      </c>
      <c r="E65" s="55">
        <f>IF(D65="auf Anfrage",0,ROUND((D65-(D65*'LEONI 2018'!$C$7))-((D65-(D65*'LEONI 2018'!$C$7))*'LEONI 2018'!$D$7),2))</f>
        <v>2.2999999999999998</v>
      </c>
      <c r="F65" s="50">
        <f>IFERROR(IF(E65&lt;&gt;"",E65*'LEONI 2018'!$C$13,""),E65)</f>
        <v>10.004999999999999</v>
      </c>
      <c r="G65" s="45" t="s">
        <v>1927</v>
      </c>
      <c r="H65" s="45">
        <v>1</v>
      </c>
      <c r="I65" s="5"/>
    </row>
    <row r="66" spans="1:9" x14ac:dyDescent="0.25">
      <c r="A66" s="6" t="s">
        <v>1563</v>
      </c>
      <c r="B66" s="25">
        <v>1</v>
      </c>
      <c r="C66" s="25" t="s">
        <v>51</v>
      </c>
      <c r="D66" s="55">
        <v>2.2999999999999998</v>
      </c>
      <c r="E66" s="55">
        <f>IF(D66="auf Anfrage",0,ROUND((D66-(D66*'LEONI 2018'!$C$7))-((D66-(D66*'LEONI 2018'!$C$7))*'LEONI 2018'!$D$7),2))</f>
        <v>2.2999999999999998</v>
      </c>
      <c r="F66" s="50">
        <f>IFERROR(IF(E66&lt;&gt;"",E66*'LEONI 2018'!$C$13,""),E66)</f>
        <v>10.004999999999999</v>
      </c>
      <c r="G66" s="45" t="s">
        <v>1927</v>
      </c>
      <c r="H66" s="45">
        <v>1</v>
      </c>
      <c r="I66" s="5"/>
    </row>
    <row r="67" spans="1:9" x14ac:dyDescent="0.25">
      <c r="A67" s="6" t="s">
        <v>1564</v>
      </c>
      <c r="B67" s="25">
        <v>1</v>
      </c>
      <c r="C67" s="25" t="s">
        <v>52</v>
      </c>
      <c r="D67" s="55">
        <v>2.4</v>
      </c>
      <c r="E67" s="55">
        <f>IF(D67="auf Anfrage",0,ROUND((D67-(D67*'LEONI 2018'!$C$7))-((D67-(D67*'LEONI 2018'!$C$7))*'LEONI 2018'!$D$7),2))</f>
        <v>2.4</v>
      </c>
      <c r="F67" s="50">
        <f>IFERROR(IF(E67&lt;&gt;"",E67*'LEONI 2018'!$C$13,""),E67)</f>
        <v>10.44</v>
      </c>
      <c r="G67" s="45" t="s">
        <v>1927</v>
      </c>
      <c r="H67" s="45">
        <v>1</v>
      </c>
      <c r="I67" s="5"/>
    </row>
    <row r="68" spans="1:9" x14ac:dyDescent="0.25">
      <c r="A68" s="6" t="s">
        <v>1565</v>
      </c>
      <c r="B68" s="25">
        <v>1</v>
      </c>
      <c r="C68" s="25" t="s">
        <v>53</v>
      </c>
      <c r="D68" s="55">
        <v>35</v>
      </c>
      <c r="E68" s="55">
        <f>IF(D68="auf Anfrage",0,ROUND((D68-(D68*'LEONI 2018'!$C$7))-((D68-(D68*'LEONI 2018'!$C$7))*'LEONI 2018'!$D$7),2))</f>
        <v>35</v>
      </c>
      <c r="F68" s="50">
        <f>IFERROR(IF(E68&lt;&gt;"",E68*'LEONI 2018'!$C$13,""),E68)</f>
        <v>152.25</v>
      </c>
      <c r="G68" s="45" t="s">
        <v>1927</v>
      </c>
      <c r="H68" s="45">
        <v>1</v>
      </c>
      <c r="I68" s="5"/>
    </row>
    <row r="69" spans="1:9" x14ac:dyDescent="0.25">
      <c r="A69" s="6" t="s">
        <v>1566</v>
      </c>
      <c r="B69" s="25">
        <v>1</v>
      </c>
      <c r="C69" s="25" t="s">
        <v>54</v>
      </c>
      <c r="D69" s="55">
        <v>48.5</v>
      </c>
      <c r="E69" s="55">
        <f>IF(D69="auf Anfrage",0,ROUND((D69-(D69*'LEONI 2018'!$C$7))-((D69-(D69*'LEONI 2018'!$C$7))*'LEONI 2018'!$D$7),2))</f>
        <v>48.5</v>
      </c>
      <c r="F69" s="50">
        <f>IFERROR(IF(E69&lt;&gt;"",E69*'LEONI 2018'!$C$13,""),E69)</f>
        <v>210.97499999999999</v>
      </c>
      <c r="G69" s="45" t="s">
        <v>1927</v>
      </c>
      <c r="H69" s="45">
        <v>1</v>
      </c>
      <c r="I69" s="5"/>
    </row>
    <row r="70" spans="1:9" x14ac:dyDescent="0.25">
      <c r="A70" s="6" t="s">
        <v>1567</v>
      </c>
      <c r="B70" s="25">
        <v>1</v>
      </c>
      <c r="C70" s="25" t="s">
        <v>55</v>
      </c>
      <c r="D70" s="55">
        <v>28</v>
      </c>
      <c r="E70" s="55">
        <f>IF(D70="auf Anfrage",0,ROUND((D70-(D70*'LEONI 2018'!$C$7))-((D70-(D70*'LEONI 2018'!$C$7))*'LEONI 2018'!$D$7),2))</f>
        <v>28</v>
      </c>
      <c r="F70" s="50">
        <f>IFERROR(IF(E70&lt;&gt;"",E70*'LEONI 2018'!$C$13,""),E70)</f>
        <v>121.79999999999998</v>
      </c>
      <c r="G70" s="45" t="s">
        <v>1927</v>
      </c>
      <c r="H70" s="45">
        <v>1</v>
      </c>
      <c r="I70" s="5"/>
    </row>
    <row r="71" spans="1:9" x14ac:dyDescent="0.25">
      <c r="A71" s="6" t="s">
        <v>1568</v>
      </c>
      <c r="B71" s="25">
        <v>1</v>
      </c>
      <c r="C71" s="25" t="s">
        <v>56</v>
      </c>
      <c r="D71" s="55">
        <v>28</v>
      </c>
      <c r="E71" s="55">
        <f>IF(D71="auf Anfrage",0,ROUND((D71-(D71*'LEONI 2018'!$C$7))-((D71-(D71*'LEONI 2018'!$C$7))*'LEONI 2018'!$D$7),2))</f>
        <v>28</v>
      </c>
      <c r="F71" s="50">
        <f>IFERROR(IF(E71&lt;&gt;"",E71*'LEONI 2018'!$C$13,""),E71)</f>
        <v>121.79999999999998</v>
      </c>
      <c r="G71" s="45" t="s">
        <v>1927</v>
      </c>
      <c r="H71" s="45">
        <v>1</v>
      </c>
      <c r="I71" s="5"/>
    </row>
    <row r="72" spans="1:9" x14ac:dyDescent="0.25">
      <c r="A72" s="6" t="s">
        <v>1569</v>
      </c>
      <c r="B72" s="25">
        <v>1</v>
      </c>
      <c r="C72" s="25" t="s">
        <v>57</v>
      </c>
      <c r="D72" s="55">
        <v>87</v>
      </c>
      <c r="E72" s="55">
        <f>IF(D72="auf Anfrage",0,ROUND((D72-(D72*'LEONI 2018'!$C$7))-((D72-(D72*'LEONI 2018'!$C$7))*'LEONI 2018'!$D$7),2))</f>
        <v>87</v>
      </c>
      <c r="F72" s="50">
        <f>IFERROR(IF(E72&lt;&gt;"",E72*'LEONI 2018'!$C$13,""),E72)</f>
        <v>378.45</v>
      </c>
      <c r="G72" s="45" t="s">
        <v>1928</v>
      </c>
      <c r="H72" s="45" t="s">
        <v>1926</v>
      </c>
    </row>
    <row r="73" spans="1:9" x14ac:dyDescent="0.25">
      <c r="A73" s="6" t="s">
        <v>1570</v>
      </c>
      <c r="B73" s="25">
        <v>1</v>
      </c>
      <c r="C73" s="25" t="s">
        <v>58</v>
      </c>
      <c r="D73" s="55">
        <v>7</v>
      </c>
      <c r="E73" s="55">
        <f>IF(D73="auf Anfrage",0,ROUND((D73-(D73*'LEONI 2018'!$C$7))-((D73-(D73*'LEONI 2018'!$C$7))*'LEONI 2018'!$D$7),2))</f>
        <v>7</v>
      </c>
      <c r="F73" s="50">
        <f>IFERROR(IF(E73&lt;&gt;"",E73*'LEONI 2018'!$C$13,""),E73)</f>
        <v>30.449999999999996</v>
      </c>
      <c r="G73" s="45" t="s">
        <v>1927</v>
      </c>
      <c r="H73" s="45">
        <v>1</v>
      </c>
      <c r="I73" s="5"/>
    </row>
    <row r="74" spans="1:9" x14ac:dyDescent="0.25">
      <c r="A74" s="6" t="s">
        <v>1571</v>
      </c>
      <c r="B74" s="25">
        <v>1</v>
      </c>
      <c r="C74" s="25" t="s">
        <v>59</v>
      </c>
      <c r="D74" s="55">
        <v>1.9</v>
      </c>
      <c r="E74" s="55">
        <f>IF(D74="auf Anfrage",0,ROUND((D74-(D74*'LEONI 2018'!$C$7))-((D74-(D74*'LEONI 2018'!$C$7))*'LEONI 2018'!$D$7),2))</f>
        <v>1.9</v>
      </c>
      <c r="F74" s="50">
        <f>IFERROR(IF(E74&lt;&gt;"",E74*'LEONI 2018'!$C$13,""),E74)</f>
        <v>8.2649999999999988</v>
      </c>
      <c r="G74" s="45" t="s">
        <v>1927</v>
      </c>
      <c r="H74" s="45">
        <v>1</v>
      </c>
      <c r="I74" s="5"/>
    </row>
    <row r="75" spans="1:9" x14ac:dyDescent="0.25">
      <c r="A75" s="6" t="s">
        <v>1572</v>
      </c>
      <c r="B75" s="25">
        <v>1</v>
      </c>
      <c r="C75" s="25" t="s">
        <v>41</v>
      </c>
      <c r="D75" s="64" t="s">
        <v>1926</v>
      </c>
      <c r="E75" s="64" t="str">
        <f>IF(D75="na zapytanie","na zapytanie",ROUND((D75-(D75*'LEONI 2018'!$C$7))-((D75-(D75*'LEONI 2018'!$C$7))*'LEONI 2018'!$D$7),2))</f>
        <v>na zapytanie</v>
      </c>
      <c r="F75" s="65" t="str">
        <f>IFERROR(IF(E75&lt;&gt;"",E75*'LEONI 2018'!$C$13,""),E75)</f>
        <v>na zapytanie</v>
      </c>
      <c r="G75" s="45" t="s">
        <v>1928</v>
      </c>
      <c r="H75" s="45" t="s">
        <v>1926</v>
      </c>
    </row>
    <row r="76" spans="1:9" s="3" customFormat="1" x14ac:dyDescent="0.25">
      <c r="A76" s="38" t="s">
        <v>1864</v>
      </c>
      <c r="B76" s="38"/>
      <c r="C76" s="24"/>
      <c r="D76" s="59"/>
      <c r="E76" s="59"/>
      <c r="F76" s="38"/>
      <c r="G76" s="24"/>
      <c r="H76" s="24"/>
    </row>
    <row r="77" spans="1:9" x14ac:dyDescent="0.25">
      <c r="A77" s="6" t="s">
        <v>1573</v>
      </c>
      <c r="B77" s="25">
        <v>1</v>
      </c>
      <c r="C77" s="25" t="s">
        <v>33</v>
      </c>
      <c r="D77" s="55">
        <v>7</v>
      </c>
      <c r="E77" s="55">
        <f>IF(D77="auf Anfrage",0,ROUND((D77-(D77*'LEONI 2018'!$C$7))-((D77-(D77*'LEONI 2018'!$C$7))*'LEONI 2018'!$D$7),2))</f>
        <v>7</v>
      </c>
      <c r="F77" s="50">
        <f>IFERROR(IF(E77&lt;&gt;"",E77*'LEONI 2018'!$C$13,""),E77)</f>
        <v>30.449999999999996</v>
      </c>
      <c r="G77" s="45" t="s">
        <v>1927</v>
      </c>
      <c r="H77" s="45">
        <v>1</v>
      </c>
      <c r="I77" s="5"/>
    </row>
    <row r="78" spans="1:9" x14ac:dyDescent="0.25">
      <c r="A78" s="6" t="s">
        <v>1574</v>
      </c>
      <c r="B78" s="25">
        <v>24</v>
      </c>
      <c r="C78" s="25" t="s">
        <v>34</v>
      </c>
      <c r="D78" s="55">
        <v>168</v>
      </c>
      <c r="E78" s="55">
        <f>IF(D78="auf Anfrage",0,ROUND((D78-(D78*'LEONI 2018'!$C$7))-((D78-(D78*'LEONI 2018'!$C$7))*'LEONI 2018'!$D$7),2))</f>
        <v>168</v>
      </c>
      <c r="F78" s="50">
        <f>IFERROR(IF(E78&lt;&gt;"",E78*'LEONI 2018'!$C$13,""),E78)</f>
        <v>730.8</v>
      </c>
      <c r="G78" s="45" t="s">
        <v>1927</v>
      </c>
      <c r="H78" s="45">
        <v>1</v>
      </c>
      <c r="I78" s="5"/>
    </row>
    <row r="79" spans="1:9" x14ac:dyDescent="0.25">
      <c r="A79" s="6" t="s">
        <v>1575</v>
      </c>
      <c r="B79" s="25">
        <v>1</v>
      </c>
      <c r="C79" s="25" t="s">
        <v>717</v>
      </c>
      <c r="D79" s="55">
        <v>6.4</v>
      </c>
      <c r="E79" s="55">
        <f>IF(D79="auf Anfrage",0,ROUND((D79-(D79*'LEONI 2018'!$C$7))-((D79-(D79*'LEONI 2018'!$C$7))*'LEONI 2018'!$D$7),2))</f>
        <v>6.4</v>
      </c>
      <c r="F79" s="50">
        <f>IFERROR(IF(E79&lt;&gt;"",E79*'LEONI 2018'!$C$13,""),E79)</f>
        <v>27.84</v>
      </c>
      <c r="G79" s="45" t="s">
        <v>1927</v>
      </c>
      <c r="H79" s="45">
        <v>1</v>
      </c>
      <c r="I79" s="5"/>
    </row>
    <row r="80" spans="1:9" x14ac:dyDescent="0.25">
      <c r="A80" s="6" t="s">
        <v>1576</v>
      </c>
      <c r="B80" s="25">
        <v>24</v>
      </c>
      <c r="C80" s="25" t="s">
        <v>718</v>
      </c>
      <c r="D80" s="55">
        <v>153.6</v>
      </c>
      <c r="E80" s="55">
        <f>IF(D80="auf Anfrage",0,ROUND((D80-(D80*'LEONI 2018'!$C$7))-((D80-(D80*'LEONI 2018'!$C$7))*'LEONI 2018'!$D$7),2))</f>
        <v>153.6</v>
      </c>
      <c r="F80" s="50">
        <f>IFERROR(IF(E80&lt;&gt;"",E80*'LEONI 2018'!$C$13,""),E80)</f>
        <v>668.16</v>
      </c>
      <c r="G80" s="45" t="s">
        <v>1927</v>
      </c>
      <c r="H80" s="45">
        <v>1</v>
      </c>
      <c r="I80" s="5"/>
    </row>
    <row r="81" spans="1:9" x14ac:dyDescent="0.25">
      <c r="A81" s="6" t="s">
        <v>1577</v>
      </c>
      <c r="B81" s="25">
        <v>1</v>
      </c>
      <c r="C81" s="25" t="s">
        <v>35</v>
      </c>
      <c r="D81" s="55">
        <v>87.3</v>
      </c>
      <c r="E81" s="55">
        <f>IF(D81="auf Anfrage",0,ROUND((D81-(D81*'LEONI 2018'!$C$7))-((D81-(D81*'LEONI 2018'!$C$7))*'LEONI 2018'!$D$7),2))</f>
        <v>87.3</v>
      </c>
      <c r="F81" s="50">
        <f>IFERROR(IF(E81&lt;&gt;"",E81*'LEONI 2018'!$C$13,""),E81)</f>
        <v>379.75499999999994</v>
      </c>
      <c r="G81" s="45" t="s">
        <v>1927</v>
      </c>
      <c r="H81" s="45">
        <v>1</v>
      </c>
      <c r="I81" s="5"/>
    </row>
    <row r="82" spans="1:9" x14ac:dyDescent="0.25">
      <c r="A82" s="6" t="s">
        <v>1529</v>
      </c>
      <c r="B82" s="25">
        <v>1</v>
      </c>
      <c r="C82" s="25" t="s">
        <v>11</v>
      </c>
      <c r="D82" s="55">
        <v>2.6</v>
      </c>
      <c r="E82" s="55">
        <f>IF(D82="auf Anfrage",0,ROUND((D82-(D82*'LEONI 2018'!$C$7))-((D82-(D82*'LEONI 2018'!$C$7))*'LEONI 2018'!$D$7),2))</f>
        <v>2.6</v>
      </c>
      <c r="F82" s="50">
        <f>IFERROR(IF(E82&lt;&gt;"",E82*'LEONI 2018'!$C$13,""),E82)</f>
        <v>11.309999999999999</v>
      </c>
      <c r="G82" s="45" t="s">
        <v>1927</v>
      </c>
      <c r="H82" s="45">
        <v>1</v>
      </c>
    </row>
    <row r="83" spans="1:9" x14ac:dyDescent="0.25">
      <c r="A83" s="6" t="s">
        <v>1530</v>
      </c>
      <c r="B83" s="25">
        <v>1</v>
      </c>
      <c r="C83" s="25" t="s">
        <v>12</v>
      </c>
      <c r="D83" s="55">
        <v>1.8</v>
      </c>
      <c r="E83" s="55">
        <f>IF(D83="auf Anfrage",0,ROUND((D83-(D83*'LEONI 2018'!$C$7))-((D83-(D83*'LEONI 2018'!$C$7))*'LEONI 2018'!$D$7),2))</f>
        <v>1.8</v>
      </c>
      <c r="F83" s="50">
        <f>IFERROR(IF(E83&lt;&gt;"",E83*'LEONI 2018'!$C$13,""),E83)</f>
        <v>7.8299999999999992</v>
      </c>
      <c r="G83" s="45" t="s">
        <v>1927</v>
      </c>
      <c r="H83" s="45">
        <v>1</v>
      </c>
      <c r="I83" s="5"/>
    </row>
    <row r="84" spans="1:9" x14ac:dyDescent="0.25">
      <c r="A84" s="6" t="s">
        <v>1531</v>
      </c>
      <c r="B84" s="25">
        <v>1</v>
      </c>
      <c r="C84" s="25" t="s">
        <v>13</v>
      </c>
      <c r="D84" s="55">
        <v>0.8</v>
      </c>
      <c r="E84" s="55">
        <f>IF(D84="auf Anfrage",0,ROUND((D84-(D84*'LEONI 2018'!$C$7))-((D84-(D84*'LEONI 2018'!$C$7))*'LEONI 2018'!$D$7),2))</f>
        <v>0.8</v>
      </c>
      <c r="F84" s="50">
        <f>IFERROR(IF(E84&lt;&gt;"",E84*'LEONI 2018'!$C$13,""),E84)</f>
        <v>3.48</v>
      </c>
      <c r="G84" s="45" t="s">
        <v>1927</v>
      </c>
      <c r="H84" s="45">
        <v>1</v>
      </c>
      <c r="I84" s="5"/>
    </row>
    <row r="85" spans="1:9" x14ac:dyDescent="0.25">
      <c r="A85" s="6" t="s">
        <v>1532</v>
      </c>
      <c r="B85" s="25">
        <v>1</v>
      </c>
      <c r="C85" s="25" t="s">
        <v>14</v>
      </c>
      <c r="D85" s="55">
        <v>2.2999999999999998</v>
      </c>
      <c r="E85" s="55">
        <f>IF(D85="auf Anfrage",0,ROUND((D85-(D85*'LEONI 2018'!$C$7))-((D85-(D85*'LEONI 2018'!$C$7))*'LEONI 2018'!$D$7),2))</f>
        <v>2.2999999999999998</v>
      </c>
      <c r="F85" s="50">
        <f>IFERROR(IF(E85&lt;&gt;"",E85*'LEONI 2018'!$C$13,""),E85)</f>
        <v>10.004999999999999</v>
      </c>
      <c r="G85" s="45" t="s">
        <v>1927</v>
      </c>
      <c r="H85" s="45">
        <v>1</v>
      </c>
      <c r="I85" s="5"/>
    </row>
    <row r="86" spans="1:9" x14ac:dyDescent="0.25">
      <c r="A86" s="6" t="s">
        <v>1578</v>
      </c>
      <c r="B86" s="25">
        <v>1</v>
      </c>
      <c r="C86" s="25" t="s">
        <v>36</v>
      </c>
      <c r="D86" s="55">
        <v>20.8</v>
      </c>
      <c r="E86" s="55">
        <f>IF(D86="auf Anfrage",0,ROUND((D86-(D86*'LEONI 2018'!$C$7))-((D86-(D86*'LEONI 2018'!$C$7))*'LEONI 2018'!$D$7),2))</f>
        <v>20.8</v>
      </c>
      <c r="F86" s="50">
        <f>IFERROR(IF(E86&lt;&gt;"",E86*'LEONI 2018'!$C$13,""),E86)</f>
        <v>90.47999999999999</v>
      </c>
      <c r="G86" s="45" t="s">
        <v>1927</v>
      </c>
      <c r="H86" s="45">
        <v>1</v>
      </c>
      <c r="I86" s="5"/>
    </row>
    <row r="87" spans="1:9" x14ac:dyDescent="0.25">
      <c r="A87" s="6" t="s">
        <v>1579</v>
      </c>
      <c r="B87" s="25">
        <v>1</v>
      </c>
      <c r="C87" s="25" t="s">
        <v>37</v>
      </c>
      <c r="D87" s="55">
        <v>37.9</v>
      </c>
      <c r="E87" s="55">
        <f>IF(D87="auf Anfrage",0,ROUND((D87-(D87*'LEONI 2018'!$C$7))-((D87-(D87*'LEONI 2018'!$C$7))*'LEONI 2018'!$D$7),2))</f>
        <v>37.9</v>
      </c>
      <c r="F87" s="50">
        <f>IFERROR(IF(E87&lt;&gt;"",E87*'LEONI 2018'!$C$13,""),E87)</f>
        <v>164.86499999999998</v>
      </c>
      <c r="G87" s="45" t="s">
        <v>1927</v>
      </c>
      <c r="H87" s="45">
        <v>1</v>
      </c>
      <c r="I87" s="5"/>
    </row>
    <row r="88" spans="1:9" x14ac:dyDescent="0.25">
      <c r="A88" s="6" t="s">
        <v>1580</v>
      </c>
      <c r="B88" s="25">
        <v>1</v>
      </c>
      <c r="C88" s="25" t="s">
        <v>38</v>
      </c>
      <c r="D88" s="55">
        <v>37.9</v>
      </c>
      <c r="E88" s="55">
        <f>IF(D88="auf Anfrage",0,ROUND((D88-(D88*'LEONI 2018'!$C$7))-((D88-(D88*'LEONI 2018'!$C$7))*'LEONI 2018'!$D$7),2))</f>
        <v>37.9</v>
      </c>
      <c r="F88" s="50">
        <f>IFERROR(IF(E88&lt;&gt;"",E88*'LEONI 2018'!$C$13,""),E88)</f>
        <v>164.86499999999998</v>
      </c>
      <c r="G88" s="45" t="s">
        <v>1927</v>
      </c>
      <c r="H88" s="45">
        <v>1</v>
      </c>
      <c r="I88" s="5"/>
    </row>
    <row r="89" spans="1:9" x14ac:dyDescent="0.25">
      <c r="A89" s="6" t="s">
        <v>1581</v>
      </c>
      <c r="B89" s="25">
        <v>1</v>
      </c>
      <c r="C89" s="25" t="s">
        <v>39</v>
      </c>
      <c r="D89" s="55">
        <v>136.1</v>
      </c>
      <c r="E89" s="55">
        <f>IF(D89="auf Anfrage",0,ROUND((D89-(D89*'LEONI 2018'!$C$7))-((D89-(D89*'LEONI 2018'!$C$7))*'LEONI 2018'!$D$7),2))</f>
        <v>136.1</v>
      </c>
      <c r="F89" s="50">
        <f>IFERROR(IF(E89&lt;&gt;"",E89*'LEONI 2018'!$C$13,""),E89)</f>
        <v>592.03499999999997</v>
      </c>
      <c r="G89" s="45" t="s">
        <v>1928</v>
      </c>
      <c r="H89" s="45" t="s">
        <v>1926</v>
      </c>
    </row>
    <row r="90" spans="1:9" x14ac:dyDescent="0.25">
      <c r="A90" s="6" t="s">
        <v>1582</v>
      </c>
      <c r="B90" s="25">
        <v>1</v>
      </c>
      <c r="C90" s="25" t="s">
        <v>40</v>
      </c>
      <c r="D90" s="55">
        <v>136.1</v>
      </c>
      <c r="E90" s="55">
        <f>IF(D90="auf Anfrage",0,ROUND((D90-(D90*'LEONI 2018'!$C$7))-((D90-(D90*'LEONI 2018'!$C$7))*'LEONI 2018'!$D$7),2))</f>
        <v>136.1</v>
      </c>
      <c r="F90" s="50">
        <f>IFERROR(IF(E90&lt;&gt;"",E90*'LEONI 2018'!$C$13,""),E90)</f>
        <v>592.03499999999997</v>
      </c>
      <c r="G90" s="45" t="s">
        <v>1928</v>
      </c>
      <c r="H90" s="45" t="s">
        <v>1926</v>
      </c>
    </row>
    <row r="91" spans="1:9" x14ac:dyDescent="0.25">
      <c r="A91" s="6" t="s">
        <v>1572</v>
      </c>
      <c r="B91" s="25">
        <v>1</v>
      </c>
      <c r="C91" s="25" t="s">
        <v>41</v>
      </c>
      <c r="D91" s="64" t="s">
        <v>1926</v>
      </c>
      <c r="E91" s="64" t="str">
        <f>IF(D91="na zapytanie","na zapytanie",ROUND((D91-(D91*'LEONI 2018'!$C$7))-((D91-(D91*'LEONI 2018'!$C$7))*'LEONI 2018'!$D$7),2))</f>
        <v>na zapytanie</v>
      </c>
      <c r="F91" s="65" t="str">
        <f>IFERROR(IF(E91&lt;&gt;"",E91*'LEONI 2018'!$C$13,""),E91)</f>
        <v>na zapytanie</v>
      </c>
      <c r="G91" s="45" t="s">
        <v>1928</v>
      </c>
      <c r="H91" s="45" t="s">
        <v>1926</v>
      </c>
    </row>
    <row r="92" spans="1:9" s="3" customFormat="1" x14ac:dyDescent="0.25">
      <c r="A92" s="38" t="s">
        <v>1865</v>
      </c>
      <c r="B92" s="38"/>
      <c r="C92" s="24"/>
      <c r="D92" s="59"/>
      <c r="E92" s="59"/>
      <c r="F92" s="38"/>
      <c r="G92" s="24"/>
      <c r="H92" s="24"/>
    </row>
    <row r="93" spans="1:9" x14ac:dyDescent="0.25">
      <c r="A93" s="6" t="s">
        <v>1583</v>
      </c>
      <c r="B93" s="25">
        <v>1</v>
      </c>
      <c r="C93" s="25" t="s">
        <v>60</v>
      </c>
      <c r="D93" s="55">
        <v>15.5</v>
      </c>
      <c r="E93" s="55">
        <f>IF(D93="auf Anfrage",0,ROUND((D93-(D93*'LEONI 2018'!$C$7))-((D93-(D93*'LEONI 2018'!$C$7))*'LEONI 2018'!$D$7),2))</f>
        <v>15.5</v>
      </c>
      <c r="F93" s="50">
        <f>IFERROR(IF(E93&lt;&gt;"",E93*'LEONI 2018'!$C$13,""),E93)</f>
        <v>67.424999999999997</v>
      </c>
      <c r="G93" s="45" t="s">
        <v>1927</v>
      </c>
      <c r="H93" s="45">
        <v>1</v>
      </c>
    </row>
    <row r="94" spans="1:9" x14ac:dyDescent="0.25">
      <c r="A94" s="6" t="s">
        <v>1584</v>
      </c>
      <c r="B94" s="25">
        <v>1</v>
      </c>
      <c r="C94" s="25" t="s">
        <v>61</v>
      </c>
      <c r="D94" s="55">
        <v>26.5</v>
      </c>
      <c r="E94" s="55">
        <f>IF(D94="auf Anfrage",0,ROUND((D94-(D94*'LEONI 2018'!$C$7))-((D94-(D94*'LEONI 2018'!$C$7))*'LEONI 2018'!$D$7),2))</f>
        <v>26.5</v>
      </c>
      <c r="F94" s="50">
        <f>IFERROR(IF(E94&lt;&gt;"",E94*'LEONI 2018'!$C$13,""),E94)</f>
        <v>115.27499999999999</v>
      </c>
      <c r="G94" s="45" t="s">
        <v>1927</v>
      </c>
      <c r="H94" s="45">
        <v>1</v>
      </c>
      <c r="I94" s="5"/>
    </row>
    <row r="95" spans="1:9" s="3" customFormat="1" x14ac:dyDescent="0.25">
      <c r="A95" s="38" t="s">
        <v>1866</v>
      </c>
      <c r="B95" s="38"/>
      <c r="C95" s="24"/>
      <c r="D95" s="59"/>
      <c r="E95" s="59"/>
      <c r="F95" s="38"/>
      <c r="G95" s="24"/>
      <c r="H95" s="24"/>
    </row>
    <row r="96" spans="1:9" x14ac:dyDescent="0.25">
      <c r="A96" s="6" t="s">
        <v>1585</v>
      </c>
      <c r="B96" s="25">
        <v>1</v>
      </c>
      <c r="C96" s="25" t="s">
        <v>62</v>
      </c>
      <c r="D96" s="55">
        <v>20.5</v>
      </c>
      <c r="E96" s="55">
        <f>IF(D96="auf Anfrage",0,ROUND((D96-(D96*'LEONI 2018'!$C$7))-((D96-(D96*'LEONI 2018'!$C$7))*'LEONI 2018'!$D$7),2))</f>
        <v>20.5</v>
      </c>
      <c r="F96" s="50">
        <f>IFERROR(IF(E96&lt;&gt;"",E96*'LEONI 2018'!$C$13,""),E96)</f>
        <v>89.174999999999997</v>
      </c>
      <c r="G96" s="45" t="s">
        <v>1927</v>
      </c>
      <c r="H96" s="45">
        <v>1</v>
      </c>
    </row>
    <row r="97" spans="1:9" x14ac:dyDescent="0.25">
      <c r="A97" s="6" t="s">
        <v>1586</v>
      </c>
      <c r="B97" s="25">
        <v>1</v>
      </c>
      <c r="C97" s="25" t="s">
        <v>63</v>
      </c>
      <c r="D97" s="55">
        <v>340</v>
      </c>
      <c r="E97" s="55">
        <f>IF(D97="auf Anfrage",0,ROUND((D97-(D97*'LEONI 2018'!$C$7))-((D97-(D97*'LEONI 2018'!$C$7))*'LEONI 2018'!$D$7),2))</f>
        <v>340</v>
      </c>
      <c r="F97" s="50">
        <f>IFERROR(IF(E97&lt;&gt;"",E97*'LEONI 2018'!$C$13,""),E97)</f>
        <v>1478.9999999999998</v>
      </c>
      <c r="G97" s="45" t="s">
        <v>1927</v>
      </c>
      <c r="H97" s="45">
        <v>1</v>
      </c>
      <c r="I97" s="5"/>
    </row>
    <row r="98" spans="1:9" x14ac:dyDescent="0.25">
      <c r="A98" s="6" t="s">
        <v>1587</v>
      </c>
      <c r="B98" s="25">
        <v>1</v>
      </c>
      <c r="C98" s="25" t="s">
        <v>64</v>
      </c>
      <c r="D98" s="55">
        <v>151.5</v>
      </c>
      <c r="E98" s="55">
        <f>IF(D98="auf Anfrage",0,ROUND((D98-(D98*'LEONI 2018'!$C$7))-((D98-(D98*'LEONI 2018'!$C$7))*'LEONI 2018'!$D$7),2))</f>
        <v>151.5</v>
      </c>
      <c r="F98" s="50">
        <f>IFERROR(IF(E98&lt;&gt;"",E98*'LEONI 2018'!$C$13,""),E98)</f>
        <v>659.02499999999998</v>
      </c>
      <c r="G98" s="45" t="s">
        <v>1928</v>
      </c>
      <c r="H98" s="45" t="s">
        <v>1926</v>
      </c>
    </row>
    <row r="99" spans="1:9" x14ac:dyDescent="0.25">
      <c r="A99" s="6" t="s">
        <v>1588</v>
      </c>
      <c r="B99" s="25">
        <v>1</v>
      </c>
      <c r="C99" s="25" t="s">
        <v>65</v>
      </c>
      <c r="D99" s="55">
        <v>85.2</v>
      </c>
      <c r="E99" s="55">
        <f>IF(D99="auf Anfrage",0,ROUND((D99-(D99*'LEONI 2018'!$C$7))-((D99-(D99*'LEONI 2018'!$C$7))*'LEONI 2018'!$D$7),2))</f>
        <v>85.2</v>
      </c>
      <c r="F99" s="50">
        <f>IFERROR(IF(E99&lt;&gt;"",E99*'LEONI 2018'!$C$13,""),E99)</f>
        <v>370.62</v>
      </c>
      <c r="G99" s="45" t="s">
        <v>1927</v>
      </c>
      <c r="H99" s="45">
        <v>1</v>
      </c>
      <c r="I99" s="5"/>
    </row>
    <row r="100" spans="1:9" x14ac:dyDescent="0.25">
      <c r="A100" s="6" t="s">
        <v>1589</v>
      </c>
      <c r="B100" s="25">
        <v>1</v>
      </c>
      <c r="C100" s="25" t="s">
        <v>66</v>
      </c>
      <c r="D100" s="55">
        <v>5.3</v>
      </c>
      <c r="E100" s="55">
        <f>IF(D100="auf Anfrage",0,ROUND((D100-(D100*'LEONI 2018'!$C$7))-((D100-(D100*'LEONI 2018'!$C$7))*'LEONI 2018'!$D$7),2))</f>
        <v>5.3</v>
      </c>
      <c r="F100" s="50">
        <f>IFERROR(IF(E100&lt;&gt;"",E100*'LEONI 2018'!$C$13,""),E100)</f>
        <v>23.054999999999996</v>
      </c>
      <c r="G100" s="45" t="s">
        <v>1927</v>
      </c>
      <c r="H100" s="45">
        <v>1</v>
      </c>
      <c r="I100" s="5"/>
    </row>
    <row r="101" spans="1:9" x14ac:dyDescent="0.25">
      <c r="A101" s="6" t="s">
        <v>1590</v>
      </c>
      <c r="B101" s="25">
        <v>25</v>
      </c>
      <c r="C101" s="25" t="s">
        <v>67</v>
      </c>
      <c r="D101" s="55">
        <v>19.7</v>
      </c>
      <c r="E101" s="55">
        <f>IF(D101="auf Anfrage",0,ROUND((D101-(D101*'LEONI 2018'!$C$7))-((D101-(D101*'LEONI 2018'!$C$7))*'LEONI 2018'!$D$7),2))</f>
        <v>19.7</v>
      </c>
      <c r="F101" s="50">
        <f>IFERROR(IF(E101&lt;&gt;"",E101*'LEONI 2018'!$C$13,""),E101)</f>
        <v>85.694999999999993</v>
      </c>
      <c r="G101" s="45" t="s">
        <v>1927</v>
      </c>
      <c r="H101" s="45">
        <v>1</v>
      </c>
      <c r="I101" s="5"/>
    </row>
    <row r="102" spans="1:9" x14ac:dyDescent="0.25">
      <c r="A102" s="6" t="s">
        <v>1591</v>
      </c>
      <c r="B102" s="25">
        <v>25</v>
      </c>
      <c r="C102" s="25" t="s">
        <v>68</v>
      </c>
      <c r="D102" s="55">
        <v>22.8</v>
      </c>
      <c r="E102" s="55">
        <f>IF(D102="auf Anfrage",0,ROUND((D102-(D102*'LEONI 2018'!$C$7))-((D102-(D102*'LEONI 2018'!$C$7))*'LEONI 2018'!$D$7),2))</f>
        <v>22.8</v>
      </c>
      <c r="F102" s="50">
        <f>IFERROR(IF(E102&lt;&gt;"",E102*'LEONI 2018'!$C$13,""),E102)</f>
        <v>99.179999999999993</v>
      </c>
      <c r="G102" s="45" t="s">
        <v>1927</v>
      </c>
      <c r="H102" s="45">
        <v>1</v>
      </c>
      <c r="I102" s="5"/>
    </row>
    <row r="103" spans="1:9" x14ac:dyDescent="0.25">
      <c r="A103" s="6" t="s">
        <v>1541</v>
      </c>
      <c r="B103" s="25">
        <v>1</v>
      </c>
      <c r="C103" s="25" t="s">
        <v>69</v>
      </c>
      <c r="D103" s="55">
        <v>45.6</v>
      </c>
      <c r="E103" s="55">
        <f>IF(D103="auf Anfrage",0,ROUND((D103-(D103*'LEONI 2018'!$C$7))-((D103-(D103*'LEONI 2018'!$C$7))*'LEONI 2018'!$D$7),2))</f>
        <v>45.6</v>
      </c>
      <c r="F103" s="50">
        <f>IFERROR(IF(E103&lt;&gt;"",E103*'LEONI 2018'!$C$13,""),E103)</f>
        <v>198.35999999999999</v>
      </c>
      <c r="G103" s="45" t="s">
        <v>1927</v>
      </c>
      <c r="H103" s="45">
        <v>1</v>
      </c>
      <c r="I103" s="5"/>
    </row>
    <row r="104" spans="1:9" s="3" customFormat="1" x14ac:dyDescent="0.25">
      <c r="A104" s="38" t="s">
        <v>1867</v>
      </c>
      <c r="B104" s="38"/>
      <c r="C104" s="24"/>
      <c r="D104" s="59"/>
      <c r="E104" s="59"/>
      <c r="F104" s="38"/>
      <c r="G104" s="24"/>
      <c r="H104" s="24"/>
    </row>
    <row r="105" spans="1:9" x14ac:dyDescent="0.25">
      <c r="A105" s="6" t="s">
        <v>1592</v>
      </c>
      <c r="B105" s="25">
        <v>50</v>
      </c>
      <c r="C105" s="25" t="s">
        <v>70</v>
      </c>
      <c r="D105" s="55">
        <v>235</v>
      </c>
      <c r="E105" s="55">
        <f>IF(D105="auf Anfrage",0,ROUND((D105-(D105*'LEONI 2018'!$C$7))-((D105-(D105*'LEONI 2018'!$C$7))*'LEONI 2018'!$D$7),2))</f>
        <v>235</v>
      </c>
      <c r="F105" s="50">
        <f>IFERROR(IF(E105&lt;&gt;"",E105*'LEONI 2018'!$C$13,""),E105)</f>
        <v>1022.2499999999999</v>
      </c>
      <c r="G105" s="45" t="s">
        <v>1927</v>
      </c>
      <c r="H105" s="45">
        <v>1</v>
      </c>
      <c r="I105" s="5"/>
    </row>
    <row r="106" spans="1:9" x14ac:dyDescent="0.25">
      <c r="A106" s="6" t="s">
        <v>1593</v>
      </c>
      <c r="B106" s="25">
        <v>24</v>
      </c>
      <c r="C106" s="25" t="s">
        <v>720</v>
      </c>
      <c r="D106" s="55">
        <v>113</v>
      </c>
      <c r="E106" s="55">
        <f>IF(D106="auf Anfrage",0,ROUND((D106-(D106*'LEONI 2018'!$C$7))-((D106-(D106*'LEONI 2018'!$C$7))*'LEONI 2018'!$D$7),2))</f>
        <v>113</v>
      </c>
      <c r="F106" s="50">
        <f>IFERROR(IF(E106&lt;&gt;"",E106*'LEONI 2018'!$C$13,""),E106)</f>
        <v>491.54999999999995</v>
      </c>
      <c r="G106" s="45" t="s">
        <v>1927</v>
      </c>
      <c r="H106" s="45">
        <v>1</v>
      </c>
      <c r="I106" s="5"/>
    </row>
    <row r="107" spans="1:9" x14ac:dyDescent="0.25">
      <c r="A107" s="6" t="s">
        <v>1594</v>
      </c>
      <c r="B107" s="25">
        <v>20</v>
      </c>
      <c r="C107" s="25" t="s">
        <v>71</v>
      </c>
      <c r="D107" s="55">
        <v>10.6</v>
      </c>
      <c r="E107" s="55">
        <f>IF(D107="auf Anfrage",0,ROUND((D107-(D107*'LEONI 2018'!$C$7))-((D107-(D107*'LEONI 2018'!$C$7))*'LEONI 2018'!$D$7),2))</f>
        <v>10.6</v>
      </c>
      <c r="F107" s="50">
        <f>IFERROR(IF(E107&lt;&gt;"",E107*'LEONI 2018'!$C$13,""),E107)</f>
        <v>46.109999999999992</v>
      </c>
      <c r="G107" s="45" t="s">
        <v>1927</v>
      </c>
      <c r="H107" s="45">
        <v>1</v>
      </c>
      <c r="I107" s="5"/>
    </row>
    <row r="108" spans="1:9" ht="15" customHeight="1" x14ac:dyDescent="0.25">
      <c r="A108" s="6" t="s">
        <v>1595</v>
      </c>
      <c r="B108" s="25">
        <v>1</v>
      </c>
      <c r="C108" s="25" t="s">
        <v>72</v>
      </c>
      <c r="D108" s="55">
        <v>2.4</v>
      </c>
      <c r="E108" s="55">
        <f>IF(D108="auf Anfrage",0,ROUND((D108-(D108*'LEONI 2018'!$C$7))-((D108-(D108*'LEONI 2018'!$C$7))*'LEONI 2018'!$D$7),2))</f>
        <v>2.4</v>
      </c>
      <c r="F108" s="50">
        <f>IFERROR(IF(E108&lt;&gt;"",E108*'LEONI 2018'!$C$13,""),E108)</f>
        <v>10.44</v>
      </c>
      <c r="G108" s="45" t="s">
        <v>1927</v>
      </c>
      <c r="H108" s="45">
        <v>1</v>
      </c>
      <c r="I108" s="5"/>
    </row>
    <row r="109" spans="1:9" ht="15" customHeight="1" x14ac:dyDescent="0.25">
      <c r="A109" s="6" t="s">
        <v>1596</v>
      </c>
      <c r="B109" s="25">
        <v>1</v>
      </c>
      <c r="C109" s="25" t="s">
        <v>73</v>
      </c>
      <c r="D109" s="55">
        <v>2.4</v>
      </c>
      <c r="E109" s="55">
        <f>IF(D109="auf Anfrage",0,ROUND((D109-(D109*'LEONI 2018'!$C$7))-((D109-(D109*'LEONI 2018'!$C$7))*'LEONI 2018'!$D$7),2))</f>
        <v>2.4</v>
      </c>
      <c r="F109" s="50">
        <f>IFERROR(IF(E109&lt;&gt;"",E109*'LEONI 2018'!$C$13,""),E109)</f>
        <v>10.44</v>
      </c>
      <c r="G109" s="45" t="s">
        <v>1927</v>
      </c>
      <c r="H109" s="45">
        <v>1</v>
      </c>
      <c r="I109" s="5"/>
    </row>
    <row r="110" spans="1:9" ht="15" customHeight="1" x14ac:dyDescent="0.25">
      <c r="A110" s="6" t="s">
        <v>1597</v>
      </c>
      <c r="B110" s="25">
        <v>1</v>
      </c>
      <c r="C110" s="25" t="s">
        <v>74</v>
      </c>
      <c r="D110" s="55">
        <v>2.8</v>
      </c>
      <c r="E110" s="55">
        <f>IF(D110="auf Anfrage",0,ROUND((D110-(D110*'LEONI 2018'!$C$7))-((D110-(D110*'LEONI 2018'!$C$7))*'LEONI 2018'!$D$7),2))</f>
        <v>2.8</v>
      </c>
      <c r="F110" s="50">
        <f>IFERROR(IF(E110&lt;&gt;"",E110*'LEONI 2018'!$C$13,""),E110)</f>
        <v>12.179999999999998</v>
      </c>
      <c r="G110" s="45" t="s">
        <v>1927</v>
      </c>
      <c r="H110" s="45">
        <v>1</v>
      </c>
      <c r="I110" s="5"/>
    </row>
    <row r="111" spans="1:9" x14ac:dyDescent="0.25">
      <c r="A111" s="6" t="s">
        <v>1567</v>
      </c>
      <c r="B111" s="25">
        <v>1</v>
      </c>
      <c r="C111" s="25" t="s">
        <v>55</v>
      </c>
      <c r="D111" s="55">
        <v>28</v>
      </c>
      <c r="E111" s="55">
        <f>IF(D111="auf Anfrage",0,ROUND((D111-(D111*'LEONI 2018'!$C$7))-((D111-(D111*'LEONI 2018'!$C$7))*'LEONI 2018'!$D$7),2))</f>
        <v>28</v>
      </c>
      <c r="F111" s="50">
        <f>IFERROR(IF(E111&lt;&gt;"",E111*'LEONI 2018'!$C$13,""),E111)</f>
        <v>121.79999999999998</v>
      </c>
      <c r="G111" s="45" t="s">
        <v>1927</v>
      </c>
      <c r="H111" s="45">
        <v>1</v>
      </c>
      <c r="I111" s="5"/>
    </row>
    <row r="112" spans="1:9" x14ac:dyDescent="0.25">
      <c r="A112" s="6" t="s">
        <v>1568</v>
      </c>
      <c r="B112" s="25">
        <v>1</v>
      </c>
      <c r="C112" s="25" t="s">
        <v>56</v>
      </c>
      <c r="D112" s="55">
        <v>28</v>
      </c>
      <c r="E112" s="55">
        <f>IF(D112="auf Anfrage",0,ROUND((D112-(D112*'LEONI 2018'!$C$7))-((D112-(D112*'LEONI 2018'!$C$7))*'LEONI 2018'!$D$7),2))</f>
        <v>28</v>
      </c>
      <c r="F112" s="50">
        <f>IFERROR(IF(E112&lt;&gt;"",E112*'LEONI 2018'!$C$13,""),E112)</f>
        <v>121.79999999999998</v>
      </c>
      <c r="G112" s="45" t="s">
        <v>1927</v>
      </c>
      <c r="H112" s="45">
        <v>1</v>
      </c>
      <c r="I112" s="5"/>
    </row>
    <row r="113" spans="1:9" s="3" customFormat="1" x14ac:dyDescent="0.25">
      <c r="A113" s="38" t="s">
        <v>1868</v>
      </c>
      <c r="B113" s="38"/>
      <c r="C113" s="24"/>
      <c r="D113" s="59"/>
      <c r="E113" s="59"/>
      <c r="F113" s="38"/>
      <c r="G113" s="24"/>
      <c r="H113" s="24"/>
    </row>
    <row r="114" spans="1:9" ht="15" customHeight="1" x14ac:dyDescent="0.25">
      <c r="A114" s="6" t="s">
        <v>1598</v>
      </c>
      <c r="B114" s="25">
        <v>1</v>
      </c>
      <c r="C114" s="25" t="s">
        <v>75</v>
      </c>
      <c r="D114" s="55">
        <v>12.9</v>
      </c>
      <c r="E114" s="55">
        <f>IF(D114="auf Anfrage",0,ROUND((D114-(D114*'LEONI 2018'!$C$7))-((D114-(D114*'LEONI 2018'!$C$7))*'LEONI 2018'!$D$7),2))</f>
        <v>12.9</v>
      </c>
      <c r="F114" s="50">
        <f>IFERROR(IF(E114&lt;&gt;"",E114*'LEONI 2018'!$C$13,""),E114)</f>
        <v>56.114999999999995</v>
      </c>
      <c r="G114" s="45" t="s">
        <v>1927</v>
      </c>
      <c r="H114" s="45">
        <v>1</v>
      </c>
      <c r="I114" s="5"/>
    </row>
    <row r="115" spans="1:9" x14ac:dyDescent="0.25">
      <c r="A115" s="6" t="s">
        <v>1529</v>
      </c>
      <c r="B115" s="25">
        <v>1</v>
      </c>
      <c r="C115" s="25" t="s">
        <v>11</v>
      </c>
      <c r="D115" s="55">
        <v>2.6</v>
      </c>
      <c r="E115" s="55">
        <f>IF(D115="auf Anfrage",0,ROUND((D115-(D115*'LEONI 2018'!$C$7))-((D115-(D115*'LEONI 2018'!$C$7))*'LEONI 2018'!$D$7),2))</f>
        <v>2.6</v>
      </c>
      <c r="F115" s="50">
        <f>IFERROR(IF(E115&lt;&gt;"",E115*'LEONI 2018'!$C$13,""),E115)</f>
        <v>11.309999999999999</v>
      </c>
      <c r="G115" s="45" t="s">
        <v>1927</v>
      </c>
      <c r="H115" s="45">
        <v>1</v>
      </c>
      <c r="I115" s="5"/>
    </row>
    <row r="116" spans="1:9" x14ac:dyDescent="0.25">
      <c r="A116" s="6" t="s">
        <v>1530</v>
      </c>
      <c r="B116" s="25">
        <v>1</v>
      </c>
      <c r="C116" s="25" t="s">
        <v>12</v>
      </c>
      <c r="D116" s="55">
        <v>1.8</v>
      </c>
      <c r="E116" s="55">
        <f>IF(D116="auf Anfrage",0,ROUND((D116-(D116*'LEONI 2018'!$C$7))-((D116-(D116*'LEONI 2018'!$C$7))*'LEONI 2018'!$D$7),2))</f>
        <v>1.8</v>
      </c>
      <c r="F116" s="50">
        <f>IFERROR(IF(E116&lt;&gt;"",E116*'LEONI 2018'!$C$13,""),E116)</f>
        <v>7.8299999999999992</v>
      </c>
      <c r="G116" s="45" t="s">
        <v>1927</v>
      </c>
      <c r="H116" s="45">
        <v>1</v>
      </c>
      <c r="I116" s="5"/>
    </row>
    <row r="117" spans="1:9" x14ac:dyDescent="0.25">
      <c r="A117" s="6" t="s">
        <v>1531</v>
      </c>
      <c r="B117" s="25">
        <v>1</v>
      </c>
      <c r="C117" s="25" t="s">
        <v>13</v>
      </c>
      <c r="D117" s="55">
        <v>0.8</v>
      </c>
      <c r="E117" s="55">
        <f>IF(D117="auf Anfrage",0,ROUND((D117-(D117*'LEONI 2018'!$C$7))-((D117-(D117*'LEONI 2018'!$C$7))*'LEONI 2018'!$D$7),2))</f>
        <v>0.8</v>
      </c>
      <c r="F117" s="50">
        <f>IFERROR(IF(E117&lt;&gt;"",E117*'LEONI 2018'!$C$13,""),E117)</f>
        <v>3.48</v>
      </c>
      <c r="G117" s="45" t="s">
        <v>1927</v>
      </c>
      <c r="H117" s="45">
        <v>1</v>
      </c>
      <c r="I117" s="5"/>
    </row>
    <row r="118" spans="1:9" x14ac:dyDescent="0.25">
      <c r="A118" s="6" t="s">
        <v>1532</v>
      </c>
      <c r="B118" s="25">
        <v>1</v>
      </c>
      <c r="C118" s="25" t="s">
        <v>14</v>
      </c>
      <c r="D118" s="55">
        <v>2.2999999999999998</v>
      </c>
      <c r="E118" s="55">
        <f>IF(D118="auf Anfrage",0,ROUND((D118-(D118*'LEONI 2018'!$C$7))-((D118-(D118*'LEONI 2018'!$C$7))*'LEONI 2018'!$D$7),2))</f>
        <v>2.2999999999999998</v>
      </c>
      <c r="F118" s="50">
        <f>IFERROR(IF(E118&lt;&gt;"",E118*'LEONI 2018'!$C$13,""),E118)</f>
        <v>10.004999999999999</v>
      </c>
      <c r="G118" s="45" t="s">
        <v>1927</v>
      </c>
      <c r="H118" s="45">
        <v>1</v>
      </c>
      <c r="I118" s="5"/>
    </row>
    <row r="119" spans="1:9" x14ac:dyDescent="0.25">
      <c r="A119" s="6" t="s">
        <v>1599</v>
      </c>
      <c r="B119" s="25">
        <v>1</v>
      </c>
      <c r="C119" s="25" t="s">
        <v>76</v>
      </c>
      <c r="D119" s="55">
        <v>120</v>
      </c>
      <c r="E119" s="55">
        <f>IF(D119="auf Anfrage",0,ROUND((D119-(D119*'LEONI 2018'!$C$7))-((D119-(D119*'LEONI 2018'!$C$7))*'LEONI 2018'!$D$7),2))</f>
        <v>120</v>
      </c>
      <c r="F119" s="50">
        <f>IFERROR(IF(E119&lt;&gt;"",E119*'LEONI 2018'!$C$13,""),E119)</f>
        <v>522</v>
      </c>
      <c r="G119" s="45" t="s">
        <v>1927</v>
      </c>
      <c r="H119" s="45">
        <v>1</v>
      </c>
      <c r="I119" s="5"/>
    </row>
    <row r="120" spans="1:9" x14ac:dyDescent="0.25">
      <c r="A120" s="6" t="s">
        <v>1600</v>
      </c>
      <c r="B120" s="25">
        <v>1</v>
      </c>
      <c r="C120" s="25" t="s">
        <v>77</v>
      </c>
      <c r="D120" s="55">
        <v>60</v>
      </c>
      <c r="E120" s="55">
        <f>IF(D120="auf Anfrage",0,ROUND((D120-(D120*'LEONI 2018'!$C$7))-((D120-(D120*'LEONI 2018'!$C$7))*'LEONI 2018'!$D$7),2))</f>
        <v>60</v>
      </c>
      <c r="F120" s="50">
        <f>IFERROR(IF(E120&lt;&gt;"",E120*'LEONI 2018'!$C$13,""),E120)</f>
        <v>261</v>
      </c>
      <c r="G120" s="45" t="s">
        <v>1927</v>
      </c>
      <c r="H120" s="45">
        <v>1</v>
      </c>
      <c r="I120" s="5"/>
    </row>
    <row r="121" spans="1:9" x14ac:dyDescent="0.25">
      <c r="A121" s="6" t="s">
        <v>1601</v>
      </c>
      <c r="B121" s="25">
        <v>1</v>
      </c>
      <c r="C121" s="25" t="s">
        <v>78</v>
      </c>
      <c r="D121" s="55">
        <v>79</v>
      </c>
      <c r="E121" s="55">
        <f>IF(D121="auf Anfrage",0,ROUND((D121-(D121*'LEONI 2018'!$C$7))-((D121-(D121*'LEONI 2018'!$C$7))*'LEONI 2018'!$D$7),2))</f>
        <v>79</v>
      </c>
      <c r="F121" s="50">
        <f>IFERROR(IF(E121&lt;&gt;"",E121*'LEONI 2018'!$C$13,""),E121)</f>
        <v>343.65</v>
      </c>
      <c r="G121" s="45" t="s">
        <v>1928</v>
      </c>
      <c r="H121" s="45" t="s">
        <v>1926</v>
      </c>
      <c r="I121" s="5"/>
    </row>
    <row r="122" spans="1:9" x14ac:dyDescent="0.25">
      <c r="A122" s="6" t="s">
        <v>1602</v>
      </c>
      <c r="B122" s="25">
        <v>1</v>
      </c>
      <c r="C122" s="25" t="s">
        <v>79</v>
      </c>
      <c r="D122" s="55">
        <v>60</v>
      </c>
      <c r="E122" s="55">
        <f>IF(D122="auf Anfrage",0,ROUND((D122-(D122*'LEONI 2018'!$C$7))-((D122-(D122*'LEONI 2018'!$C$7))*'LEONI 2018'!$D$7),2))</f>
        <v>60</v>
      </c>
      <c r="F122" s="50">
        <f>IFERROR(IF(E122&lt;&gt;"",E122*'LEONI 2018'!$C$13,""),E122)</f>
        <v>261</v>
      </c>
      <c r="G122" s="45" t="s">
        <v>1927</v>
      </c>
      <c r="H122" s="45">
        <v>1</v>
      </c>
      <c r="I122" s="5"/>
    </row>
    <row r="123" spans="1:9" x14ac:dyDescent="0.25">
      <c r="A123" s="6" t="s">
        <v>1603</v>
      </c>
      <c r="B123" s="25">
        <v>1</v>
      </c>
      <c r="C123" s="25" t="s">
        <v>80</v>
      </c>
      <c r="D123" s="55">
        <v>79</v>
      </c>
      <c r="E123" s="55">
        <f>IF(D123="auf Anfrage",0,ROUND((D123-(D123*'LEONI 2018'!$C$7))-((D123-(D123*'LEONI 2018'!$C$7))*'LEONI 2018'!$D$7),2))</f>
        <v>79</v>
      </c>
      <c r="F123" s="50">
        <f>IFERROR(IF(E123&lt;&gt;"",E123*'LEONI 2018'!$C$13,""),E123)</f>
        <v>343.65</v>
      </c>
      <c r="G123" s="45" t="s">
        <v>1927</v>
      </c>
      <c r="H123" s="45">
        <v>1</v>
      </c>
      <c r="I123" s="5"/>
    </row>
    <row r="124" spans="1:9" s="3" customFormat="1" x14ac:dyDescent="0.25">
      <c r="A124" s="38" t="s">
        <v>1869</v>
      </c>
      <c r="B124" s="38"/>
      <c r="C124" s="24"/>
      <c r="D124" s="59"/>
      <c r="E124" s="59"/>
      <c r="F124" s="38"/>
      <c r="G124" s="24"/>
      <c r="H124" s="24"/>
    </row>
    <row r="125" spans="1:9" x14ac:dyDescent="0.25">
      <c r="A125" s="6" t="s">
        <v>1324</v>
      </c>
      <c r="B125" s="25">
        <v>1</v>
      </c>
      <c r="C125" s="25" t="s">
        <v>81</v>
      </c>
      <c r="D125" s="55">
        <v>26.9</v>
      </c>
      <c r="E125" s="55">
        <f>IF(D125="auf Anfrage",0,ROUND((D125-(D125*'LEONI 2018'!$C$7))-((D125-(D125*'LEONI 2018'!$C$7))*'LEONI 2018'!$D$7),2))</f>
        <v>26.9</v>
      </c>
      <c r="F125" s="50">
        <f>IFERROR(IF(E125&lt;&gt;"",E125*'LEONI 2018'!$C$13,""),E125)</f>
        <v>117.01499999999999</v>
      </c>
      <c r="G125" s="45" t="s">
        <v>1927</v>
      </c>
      <c r="H125" s="45">
        <v>1</v>
      </c>
      <c r="I125" s="5"/>
    </row>
    <row r="126" spans="1:9" x14ac:dyDescent="0.25">
      <c r="A126" s="6" t="s">
        <v>1325</v>
      </c>
      <c r="B126" s="25">
        <v>1</v>
      </c>
      <c r="C126" s="25" t="s">
        <v>82</v>
      </c>
      <c r="D126" s="55">
        <v>26.9</v>
      </c>
      <c r="E126" s="55">
        <f>IF(D126="auf Anfrage",0,ROUND((D126-(D126*'LEONI 2018'!$C$7))-((D126-(D126*'LEONI 2018'!$C$7))*'LEONI 2018'!$D$7),2))</f>
        <v>26.9</v>
      </c>
      <c r="F126" s="50">
        <f>IFERROR(IF(E126&lt;&gt;"",E126*'LEONI 2018'!$C$13,""),E126)</f>
        <v>117.01499999999999</v>
      </c>
      <c r="G126" s="45" t="s">
        <v>1927</v>
      </c>
      <c r="H126" s="45">
        <v>1</v>
      </c>
      <c r="I126" s="5"/>
    </row>
    <row r="127" spans="1:9" s="3" customFormat="1" ht="15" customHeight="1" x14ac:dyDescent="0.25">
      <c r="A127" s="38" t="s">
        <v>1870</v>
      </c>
      <c r="B127" s="70" t="s">
        <v>1951</v>
      </c>
      <c r="C127" s="24"/>
      <c r="D127" s="59"/>
      <c r="E127" s="59"/>
      <c r="F127" s="38"/>
      <c r="G127" s="24"/>
      <c r="H127" s="24"/>
    </row>
    <row r="128" spans="1:9" ht="15" customHeight="1" x14ac:dyDescent="0.25">
      <c r="A128" s="6" t="s">
        <v>1604</v>
      </c>
      <c r="B128" s="25">
        <v>1</v>
      </c>
      <c r="C128" s="25" t="s">
        <v>111</v>
      </c>
      <c r="D128" s="55">
        <v>37.299999999999997</v>
      </c>
      <c r="E128" s="55">
        <f>IF(D128="auf Anfrage",0,ROUND((D128-(D128*'LEONI 2018'!$C$7))-((D128-(D128*'LEONI 2018'!$C$7))*'LEONI 2018'!$D$7),2))</f>
        <v>37.299999999999997</v>
      </c>
      <c r="F128" s="50">
        <f>IFERROR(IF(E128&lt;&gt;"",E128*'LEONI 2018'!$C$13,""),E128)</f>
        <v>162.25499999999997</v>
      </c>
      <c r="G128" s="45" t="s">
        <v>1928</v>
      </c>
      <c r="H128" s="45" t="s">
        <v>1926</v>
      </c>
    </row>
    <row r="129" spans="1:8" ht="15" customHeight="1" x14ac:dyDescent="0.25">
      <c r="A129" s="6" t="s">
        <v>1605</v>
      </c>
      <c r="B129" s="25">
        <v>1</v>
      </c>
      <c r="C129" s="25" t="s">
        <v>112</v>
      </c>
      <c r="D129" s="55">
        <v>44.2</v>
      </c>
      <c r="E129" s="55">
        <f>IF(D129="auf Anfrage",0,ROUND((D129-(D129*'LEONI 2018'!$C$7))-((D129-(D129*'LEONI 2018'!$C$7))*'LEONI 2018'!$D$7),2))</f>
        <v>44.2</v>
      </c>
      <c r="F129" s="50">
        <f>IFERROR(IF(E129&lt;&gt;"",E129*'LEONI 2018'!$C$13,""),E129)</f>
        <v>192.27</v>
      </c>
      <c r="G129" s="45" t="s">
        <v>1928</v>
      </c>
      <c r="H129" s="45" t="s">
        <v>1926</v>
      </c>
    </row>
    <row r="130" spans="1:8" ht="15" customHeight="1" x14ac:dyDescent="0.25">
      <c r="A130" s="6" t="s">
        <v>1606</v>
      </c>
      <c r="B130" s="25">
        <v>1</v>
      </c>
      <c r="C130" s="25" t="s">
        <v>113</v>
      </c>
      <c r="D130" s="55">
        <v>51</v>
      </c>
      <c r="E130" s="55">
        <f>IF(D130="auf Anfrage",0,ROUND((D130-(D130*'LEONI 2018'!$C$7))-((D130-(D130*'LEONI 2018'!$C$7))*'LEONI 2018'!$D$7),2))</f>
        <v>51</v>
      </c>
      <c r="F130" s="50">
        <f>IFERROR(IF(E130&lt;&gt;"",E130*'LEONI 2018'!$C$13,""),E130)</f>
        <v>221.85</v>
      </c>
      <c r="G130" s="45" t="s">
        <v>1928</v>
      </c>
      <c r="H130" s="45" t="s">
        <v>1926</v>
      </c>
    </row>
    <row r="131" spans="1:8" ht="15" customHeight="1" x14ac:dyDescent="0.25">
      <c r="A131" s="6" t="s">
        <v>1607</v>
      </c>
      <c r="B131" s="25">
        <v>1</v>
      </c>
      <c r="C131" s="25" t="s">
        <v>114</v>
      </c>
      <c r="D131" s="55">
        <v>71.7</v>
      </c>
      <c r="E131" s="55">
        <f>IF(D131="auf Anfrage",0,ROUND((D131-(D131*'LEONI 2018'!$C$7))-((D131-(D131*'LEONI 2018'!$C$7))*'LEONI 2018'!$D$7),2))</f>
        <v>71.7</v>
      </c>
      <c r="F131" s="50">
        <f>IFERROR(IF(E131&lt;&gt;"",E131*'LEONI 2018'!$C$13,""),E131)</f>
        <v>311.89499999999998</v>
      </c>
      <c r="G131" s="45" t="s">
        <v>1928</v>
      </c>
      <c r="H131" s="45" t="s">
        <v>1926</v>
      </c>
    </row>
    <row r="132" spans="1:8" ht="15" customHeight="1" x14ac:dyDescent="0.25">
      <c r="A132" s="6" t="s">
        <v>1608</v>
      </c>
      <c r="B132" s="25">
        <v>1</v>
      </c>
      <c r="C132" s="25" t="s">
        <v>115</v>
      </c>
      <c r="D132" s="55">
        <v>37.299999999999997</v>
      </c>
      <c r="E132" s="55">
        <f>IF(D132="auf Anfrage",0,ROUND((D132-(D132*'LEONI 2018'!$C$7))-((D132-(D132*'LEONI 2018'!$C$7))*'LEONI 2018'!$D$7),2))</f>
        <v>37.299999999999997</v>
      </c>
      <c r="F132" s="50">
        <f>IFERROR(IF(E132&lt;&gt;"",E132*'LEONI 2018'!$C$13,""),E132)</f>
        <v>162.25499999999997</v>
      </c>
      <c r="G132" s="45" t="s">
        <v>1928</v>
      </c>
      <c r="H132" s="45" t="s">
        <v>1926</v>
      </c>
    </row>
    <row r="133" spans="1:8" ht="15" customHeight="1" x14ac:dyDescent="0.25">
      <c r="A133" s="6" t="s">
        <v>1609</v>
      </c>
      <c r="B133" s="25">
        <v>1</v>
      </c>
      <c r="C133" s="25" t="s">
        <v>116</v>
      </c>
      <c r="D133" s="55">
        <v>44.2</v>
      </c>
      <c r="E133" s="55">
        <f>IF(D133="auf Anfrage",0,ROUND((D133-(D133*'LEONI 2018'!$C$7))-((D133-(D133*'LEONI 2018'!$C$7))*'LEONI 2018'!$D$7),2))</f>
        <v>44.2</v>
      </c>
      <c r="F133" s="50">
        <f>IFERROR(IF(E133&lt;&gt;"",E133*'LEONI 2018'!$C$13,""),E133)</f>
        <v>192.27</v>
      </c>
      <c r="G133" s="45" t="s">
        <v>1928</v>
      </c>
      <c r="H133" s="45" t="s">
        <v>1926</v>
      </c>
    </row>
    <row r="134" spans="1:8" ht="15" customHeight="1" x14ac:dyDescent="0.25">
      <c r="A134" s="6" t="s">
        <v>1610</v>
      </c>
      <c r="B134" s="25">
        <v>1</v>
      </c>
      <c r="C134" s="25" t="s">
        <v>117</v>
      </c>
      <c r="D134" s="55">
        <v>51</v>
      </c>
      <c r="E134" s="55">
        <f>IF(D134="auf Anfrage",0,ROUND((D134-(D134*'LEONI 2018'!$C$7))-((D134-(D134*'LEONI 2018'!$C$7))*'LEONI 2018'!$D$7),2))</f>
        <v>51</v>
      </c>
      <c r="F134" s="50">
        <f>IFERROR(IF(E134&lt;&gt;"",E134*'LEONI 2018'!$C$13,""),E134)</f>
        <v>221.85</v>
      </c>
      <c r="G134" s="45" t="s">
        <v>1928</v>
      </c>
      <c r="H134" s="45" t="s">
        <v>1926</v>
      </c>
    </row>
    <row r="135" spans="1:8" ht="15" customHeight="1" x14ac:dyDescent="0.25">
      <c r="A135" s="6" t="s">
        <v>1611</v>
      </c>
      <c r="B135" s="25">
        <v>1</v>
      </c>
      <c r="C135" s="25" t="s">
        <v>118</v>
      </c>
      <c r="D135" s="55">
        <v>71.7</v>
      </c>
      <c r="E135" s="55">
        <f>IF(D135="auf Anfrage",0,ROUND((D135-(D135*'LEONI 2018'!$C$7))-((D135-(D135*'LEONI 2018'!$C$7))*'LEONI 2018'!$D$7),2))</f>
        <v>71.7</v>
      </c>
      <c r="F135" s="50">
        <f>IFERROR(IF(E135&lt;&gt;"",E135*'LEONI 2018'!$C$13,""),E135)</f>
        <v>311.89499999999998</v>
      </c>
      <c r="G135" s="45" t="s">
        <v>1928</v>
      </c>
      <c r="H135" s="45" t="s">
        <v>1926</v>
      </c>
    </row>
    <row r="136" spans="1:8" ht="15" customHeight="1" x14ac:dyDescent="0.25">
      <c r="A136" s="6" t="s">
        <v>1608</v>
      </c>
      <c r="B136" s="25">
        <v>1</v>
      </c>
      <c r="C136" s="25" t="s">
        <v>115</v>
      </c>
      <c r="D136" s="55">
        <v>37.299999999999997</v>
      </c>
      <c r="E136" s="55">
        <f>IF(D136="auf Anfrage",0,ROUND((D136-(D136*'LEONI 2018'!$C$7))-((D136-(D136*'LEONI 2018'!$C$7))*'LEONI 2018'!$D$7),2))</f>
        <v>37.299999999999997</v>
      </c>
      <c r="F136" s="50">
        <f>IFERROR(IF(E136&lt;&gt;"",E136*'LEONI 2018'!$C$13,""),E136)</f>
        <v>162.25499999999997</v>
      </c>
      <c r="G136" s="45" t="s">
        <v>1928</v>
      </c>
      <c r="H136" s="45" t="s">
        <v>1926</v>
      </c>
    </row>
    <row r="137" spans="1:8" ht="15" customHeight="1" x14ac:dyDescent="0.25">
      <c r="A137" s="6" t="s">
        <v>1609</v>
      </c>
      <c r="B137" s="25">
        <v>1</v>
      </c>
      <c r="C137" s="25" t="s">
        <v>116</v>
      </c>
      <c r="D137" s="55">
        <v>44.2</v>
      </c>
      <c r="E137" s="55">
        <f>IF(D137="auf Anfrage",0,ROUND((D137-(D137*'LEONI 2018'!$C$7))-((D137-(D137*'LEONI 2018'!$C$7))*'LEONI 2018'!$D$7),2))</f>
        <v>44.2</v>
      </c>
      <c r="F137" s="50">
        <f>IFERROR(IF(E137&lt;&gt;"",E137*'LEONI 2018'!$C$13,""),E137)</f>
        <v>192.27</v>
      </c>
      <c r="G137" s="45" t="s">
        <v>1928</v>
      </c>
      <c r="H137" s="45" t="s">
        <v>1926</v>
      </c>
    </row>
    <row r="138" spans="1:8" ht="15" customHeight="1" x14ac:dyDescent="0.25">
      <c r="A138" s="6" t="s">
        <v>1610</v>
      </c>
      <c r="B138" s="25">
        <v>1</v>
      </c>
      <c r="C138" s="25" t="s">
        <v>117</v>
      </c>
      <c r="D138" s="55">
        <v>51</v>
      </c>
      <c r="E138" s="55">
        <f>IF(D138="auf Anfrage",0,ROUND((D138-(D138*'LEONI 2018'!$C$7))-((D138-(D138*'LEONI 2018'!$C$7))*'LEONI 2018'!$D$7),2))</f>
        <v>51</v>
      </c>
      <c r="F138" s="50">
        <f>IFERROR(IF(E138&lt;&gt;"",E138*'LEONI 2018'!$C$13,""),E138)</f>
        <v>221.85</v>
      </c>
      <c r="G138" s="45" t="s">
        <v>1928</v>
      </c>
      <c r="H138" s="45" t="s">
        <v>1926</v>
      </c>
    </row>
    <row r="139" spans="1:8" ht="15" customHeight="1" x14ac:dyDescent="0.25">
      <c r="A139" s="6" t="s">
        <v>1611</v>
      </c>
      <c r="B139" s="25">
        <v>1</v>
      </c>
      <c r="C139" s="25" t="s">
        <v>118</v>
      </c>
      <c r="D139" s="55">
        <v>71.7</v>
      </c>
      <c r="E139" s="55">
        <f>IF(D139="auf Anfrage",0,ROUND((D139-(D139*'LEONI 2018'!$C$7))-((D139-(D139*'LEONI 2018'!$C$7))*'LEONI 2018'!$D$7),2))</f>
        <v>71.7</v>
      </c>
      <c r="F139" s="50">
        <f>IFERROR(IF(E139&lt;&gt;"",E139*'LEONI 2018'!$C$13,""),E139)</f>
        <v>311.89499999999998</v>
      </c>
      <c r="G139" s="45" t="s">
        <v>1928</v>
      </c>
      <c r="H139" s="45" t="s">
        <v>1926</v>
      </c>
    </row>
    <row r="140" spans="1:8" ht="15" customHeight="1" x14ac:dyDescent="0.25">
      <c r="A140" s="6" t="s">
        <v>1612</v>
      </c>
      <c r="B140" s="25">
        <v>1</v>
      </c>
      <c r="C140" s="25" t="s">
        <v>119</v>
      </c>
      <c r="D140" s="55">
        <v>44.8</v>
      </c>
      <c r="E140" s="55">
        <f>IF(D140="auf Anfrage",0,ROUND((D140-(D140*'LEONI 2018'!$C$7))-((D140-(D140*'LEONI 2018'!$C$7))*'LEONI 2018'!$D$7),2))</f>
        <v>44.8</v>
      </c>
      <c r="F140" s="50">
        <f>IFERROR(IF(E140&lt;&gt;"",E140*'LEONI 2018'!$C$13,""),E140)</f>
        <v>194.87999999999997</v>
      </c>
      <c r="G140" s="45" t="s">
        <v>1928</v>
      </c>
      <c r="H140" s="45" t="s">
        <v>1926</v>
      </c>
    </row>
    <row r="141" spans="1:8" ht="15" customHeight="1" x14ac:dyDescent="0.25">
      <c r="A141" s="6" t="s">
        <v>1613</v>
      </c>
      <c r="B141" s="25">
        <v>1</v>
      </c>
      <c r="C141" s="25" t="s">
        <v>120</v>
      </c>
      <c r="D141" s="55">
        <v>55.1</v>
      </c>
      <c r="E141" s="55">
        <f>IF(D141="auf Anfrage",0,ROUND((D141-(D141*'LEONI 2018'!$C$7))-((D141-(D141*'LEONI 2018'!$C$7))*'LEONI 2018'!$D$7),2))</f>
        <v>55.1</v>
      </c>
      <c r="F141" s="50">
        <f>IFERROR(IF(E141&lt;&gt;"",E141*'LEONI 2018'!$C$13,""),E141)</f>
        <v>239.68499999999997</v>
      </c>
      <c r="G141" s="45" t="s">
        <v>1928</v>
      </c>
      <c r="H141" s="45" t="s">
        <v>1926</v>
      </c>
    </row>
    <row r="142" spans="1:8" ht="15" customHeight="1" x14ac:dyDescent="0.25">
      <c r="A142" s="6" t="s">
        <v>1614</v>
      </c>
      <c r="B142" s="25">
        <v>1</v>
      </c>
      <c r="C142" s="25" t="s">
        <v>121</v>
      </c>
      <c r="D142" s="55">
        <v>65.5</v>
      </c>
      <c r="E142" s="55">
        <f>IF(D142="auf Anfrage",0,ROUND((D142-(D142*'LEONI 2018'!$C$7))-((D142-(D142*'LEONI 2018'!$C$7))*'LEONI 2018'!$D$7),2))</f>
        <v>65.5</v>
      </c>
      <c r="F142" s="50">
        <f>IFERROR(IF(E142&lt;&gt;"",E142*'LEONI 2018'!$C$13,""),E142)</f>
        <v>284.92499999999995</v>
      </c>
      <c r="G142" s="45" t="s">
        <v>1928</v>
      </c>
      <c r="H142" s="45" t="s">
        <v>1926</v>
      </c>
    </row>
    <row r="143" spans="1:8" ht="15" customHeight="1" x14ac:dyDescent="0.25">
      <c r="A143" s="6" t="s">
        <v>1615</v>
      </c>
      <c r="B143" s="25">
        <v>1</v>
      </c>
      <c r="C143" s="25" t="s">
        <v>122</v>
      </c>
      <c r="D143" s="55">
        <v>75.8</v>
      </c>
      <c r="E143" s="55">
        <f>IF(D143="auf Anfrage",0,ROUND((D143-(D143*'LEONI 2018'!$C$7))-((D143-(D143*'LEONI 2018'!$C$7))*'LEONI 2018'!$D$7),2))</f>
        <v>75.8</v>
      </c>
      <c r="F143" s="50">
        <f>IFERROR(IF(E143&lt;&gt;"",E143*'LEONI 2018'!$C$13,""),E143)</f>
        <v>329.72999999999996</v>
      </c>
      <c r="G143" s="45" t="s">
        <v>1928</v>
      </c>
      <c r="H143" s="45" t="s">
        <v>1926</v>
      </c>
    </row>
    <row r="144" spans="1:8" ht="15" customHeight="1" x14ac:dyDescent="0.25">
      <c r="A144" s="6" t="s">
        <v>1616</v>
      </c>
      <c r="B144" s="25">
        <v>1</v>
      </c>
      <c r="C144" s="25" t="s">
        <v>123</v>
      </c>
      <c r="D144" s="55">
        <v>38</v>
      </c>
      <c r="E144" s="55">
        <f>IF(D144="auf Anfrage",0,ROUND((D144-(D144*'LEONI 2018'!$C$7))-((D144-(D144*'LEONI 2018'!$C$7))*'LEONI 2018'!$D$7),2))</f>
        <v>38</v>
      </c>
      <c r="F144" s="50">
        <f>IFERROR(IF(E144&lt;&gt;"",E144*'LEONI 2018'!$C$13,""),E144)</f>
        <v>165.29999999999998</v>
      </c>
      <c r="G144" s="45" t="s">
        <v>1928</v>
      </c>
      <c r="H144" s="45" t="s">
        <v>1926</v>
      </c>
    </row>
    <row r="145" spans="1:9" ht="15" customHeight="1" x14ac:dyDescent="0.25">
      <c r="A145" s="6" t="s">
        <v>1617</v>
      </c>
      <c r="B145" s="25">
        <v>1</v>
      </c>
      <c r="C145" s="25" t="s">
        <v>124</v>
      </c>
      <c r="D145" s="55">
        <v>49.3</v>
      </c>
      <c r="E145" s="55">
        <f>IF(D145="auf Anfrage",0,ROUND((D145-(D145*'LEONI 2018'!$C$7))-((D145-(D145*'LEONI 2018'!$C$7))*'LEONI 2018'!$D$7),2))</f>
        <v>49.3</v>
      </c>
      <c r="F145" s="50">
        <f>IFERROR(IF(E145&lt;&gt;"",E145*'LEONI 2018'!$C$13,""),E145)</f>
        <v>214.45499999999998</v>
      </c>
      <c r="G145" s="45" t="s">
        <v>1928</v>
      </c>
      <c r="H145" s="45" t="s">
        <v>1926</v>
      </c>
    </row>
    <row r="146" spans="1:9" ht="15" customHeight="1" x14ac:dyDescent="0.25">
      <c r="A146" s="6" t="s">
        <v>1618</v>
      </c>
      <c r="B146" s="25">
        <v>1</v>
      </c>
      <c r="C146" s="25" t="s">
        <v>125</v>
      </c>
      <c r="D146" s="55">
        <v>60.7</v>
      </c>
      <c r="E146" s="55">
        <f>IF(D146="auf Anfrage",0,ROUND((D146-(D146*'LEONI 2018'!$C$7))-((D146-(D146*'LEONI 2018'!$C$7))*'LEONI 2018'!$D$7),2))</f>
        <v>60.7</v>
      </c>
      <c r="F146" s="50">
        <f>IFERROR(IF(E146&lt;&gt;"",E146*'LEONI 2018'!$C$13,""),E146)</f>
        <v>264.04500000000002</v>
      </c>
      <c r="G146" s="45" t="s">
        <v>1928</v>
      </c>
      <c r="H146" s="45" t="s">
        <v>1926</v>
      </c>
    </row>
    <row r="147" spans="1:9" s="3" customFormat="1" ht="15" customHeight="1" x14ac:dyDescent="0.25">
      <c r="A147" s="38" t="s">
        <v>1871</v>
      </c>
      <c r="B147" s="70" t="s">
        <v>1951</v>
      </c>
      <c r="C147" s="24"/>
      <c r="D147" s="59"/>
      <c r="E147" s="59"/>
      <c r="F147" s="38"/>
      <c r="G147" s="24"/>
      <c r="H147" s="24"/>
    </row>
    <row r="148" spans="1:9" x14ac:dyDescent="0.25">
      <c r="A148" s="6" t="s">
        <v>1619</v>
      </c>
      <c r="B148" s="25">
        <v>1</v>
      </c>
      <c r="C148" s="25" t="s">
        <v>126</v>
      </c>
      <c r="D148" s="55">
        <v>5.9</v>
      </c>
      <c r="E148" s="55">
        <f>IF(D148="auf Anfrage",0,ROUND((D148-(D148*'LEONI 2018'!$C$7))-((D148-(D148*'LEONI 2018'!$C$7))*'LEONI 2018'!$D$7),2))</f>
        <v>5.9</v>
      </c>
      <c r="F148" s="50">
        <f>IFERROR(IF(E148&lt;&gt;"",E148*'LEONI 2018'!$C$13,""),E148)</f>
        <v>25.664999999999999</v>
      </c>
      <c r="G148" s="45" t="s">
        <v>1927</v>
      </c>
      <c r="H148" s="45">
        <v>1</v>
      </c>
    </row>
    <row r="149" spans="1:9" x14ac:dyDescent="0.25">
      <c r="A149" s="6" t="s">
        <v>1620</v>
      </c>
      <c r="B149" s="25">
        <v>1</v>
      </c>
      <c r="C149" s="25" t="s">
        <v>127</v>
      </c>
      <c r="D149" s="55">
        <v>6.4</v>
      </c>
      <c r="E149" s="55">
        <f>IF(D149="auf Anfrage",0,ROUND((D149-(D149*'LEONI 2018'!$C$7))-((D149-(D149*'LEONI 2018'!$C$7))*'LEONI 2018'!$D$7),2))</f>
        <v>6.4</v>
      </c>
      <c r="F149" s="50">
        <f>IFERROR(IF(E149&lt;&gt;"",E149*'LEONI 2018'!$C$13,""),E149)</f>
        <v>27.84</v>
      </c>
      <c r="G149" s="45" t="s">
        <v>1927</v>
      </c>
      <c r="H149" s="45">
        <v>1</v>
      </c>
    </row>
    <row r="150" spans="1:9" x14ac:dyDescent="0.25">
      <c r="A150" s="6" t="s">
        <v>1621</v>
      </c>
      <c r="B150" s="25">
        <v>1</v>
      </c>
      <c r="C150" s="25" t="s">
        <v>128</v>
      </c>
      <c r="D150" s="55">
        <v>7.2</v>
      </c>
      <c r="E150" s="55">
        <f>IF(D150="auf Anfrage",0,ROUND((D150-(D150*'LEONI 2018'!$C$7))-((D150-(D150*'LEONI 2018'!$C$7))*'LEONI 2018'!$D$7),2))</f>
        <v>7.2</v>
      </c>
      <c r="F150" s="50">
        <f>IFERROR(IF(E150&lt;&gt;"",E150*'LEONI 2018'!$C$13,""),E150)</f>
        <v>31.319999999999997</v>
      </c>
      <c r="G150" s="45" t="s">
        <v>1927</v>
      </c>
      <c r="H150" s="45">
        <v>1</v>
      </c>
    </row>
    <row r="151" spans="1:9" x14ac:dyDescent="0.25">
      <c r="A151" s="6" t="s">
        <v>1622</v>
      </c>
      <c r="B151" s="25">
        <v>1</v>
      </c>
      <c r="C151" s="25" t="s">
        <v>129</v>
      </c>
      <c r="D151" s="55">
        <v>7.5</v>
      </c>
      <c r="E151" s="55">
        <f>IF(D151="auf Anfrage",0,ROUND((D151-(D151*'LEONI 2018'!$C$7))-((D151-(D151*'LEONI 2018'!$C$7))*'LEONI 2018'!$D$7),2))</f>
        <v>7.5</v>
      </c>
      <c r="F151" s="50">
        <f>IFERROR(IF(E151&lt;&gt;"",E151*'LEONI 2018'!$C$13,""),E151)</f>
        <v>32.625</v>
      </c>
      <c r="G151" s="45" t="s">
        <v>1927</v>
      </c>
      <c r="H151" s="45">
        <v>1</v>
      </c>
    </row>
    <row r="152" spans="1:9" x14ac:dyDescent="0.25">
      <c r="A152" s="6" t="s">
        <v>1623</v>
      </c>
      <c r="B152" s="25">
        <v>1</v>
      </c>
      <c r="C152" s="25" t="s">
        <v>130</v>
      </c>
      <c r="D152" s="55">
        <v>8.4</v>
      </c>
      <c r="E152" s="55">
        <f>IF(D152="auf Anfrage",0,ROUND((D152-(D152*'LEONI 2018'!$C$7))-((D152-(D152*'LEONI 2018'!$C$7))*'LEONI 2018'!$D$7),2))</f>
        <v>8.4</v>
      </c>
      <c r="F152" s="50">
        <f>IFERROR(IF(E152&lt;&gt;"",E152*'LEONI 2018'!$C$13,""),E152)</f>
        <v>36.54</v>
      </c>
      <c r="G152" s="45" t="s">
        <v>1928</v>
      </c>
      <c r="H152" s="45" t="s">
        <v>1926</v>
      </c>
      <c r="I152" s="5"/>
    </row>
    <row r="153" spans="1:9" x14ac:dyDescent="0.25">
      <c r="A153" s="6" t="s">
        <v>1624</v>
      </c>
      <c r="B153" s="25">
        <v>1</v>
      </c>
      <c r="C153" s="25" t="s">
        <v>131</v>
      </c>
      <c r="D153" s="55">
        <v>9</v>
      </c>
      <c r="E153" s="55">
        <f>IF(D153="auf Anfrage",0,ROUND((D153-(D153*'LEONI 2018'!$C$7))-((D153-(D153*'LEONI 2018'!$C$7))*'LEONI 2018'!$D$7),2))</f>
        <v>9</v>
      </c>
      <c r="F153" s="50">
        <f>IFERROR(IF(E153&lt;&gt;"",E153*'LEONI 2018'!$C$13,""),E153)</f>
        <v>39.15</v>
      </c>
      <c r="G153" s="45" t="s">
        <v>1927</v>
      </c>
      <c r="H153" s="45">
        <v>1</v>
      </c>
      <c r="I153" s="5"/>
    </row>
    <row r="154" spans="1:9" x14ac:dyDescent="0.25">
      <c r="A154" s="6" t="s">
        <v>1625</v>
      </c>
      <c r="B154" s="25">
        <v>1</v>
      </c>
      <c r="C154" s="25" t="s">
        <v>132</v>
      </c>
      <c r="D154" s="55">
        <v>10.199999999999999</v>
      </c>
      <c r="E154" s="55">
        <f>IF(D154="auf Anfrage",0,ROUND((D154-(D154*'LEONI 2018'!$C$7))-((D154-(D154*'LEONI 2018'!$C$7))*'LEONI 2018'!$D$7),2))</f>
        <v>10.199999999999999</v>
      </c>
      <c r="F154" s="50">
        <f>IFERROR(IF(E154&lt;&gt;"",E154*'LEONI 2018'!$C$13,""),E154)</f>
        <v>44.36999999999999</v>
      </c>
      <c r="G154" s="45" t="s">
        <v>1928</v>
      </c>
      <c r="H154" s="45" t="s">
        <v>1926</v>
      </c>
    </row>
    <row r="155" spans="1:9" x14ac:dyDescent="0.25">
      <c r="A155" s="6" t="s">
        <v>1626</v>
      </c>
      <c r="B155" s="25">
        <v>1</v>
      </c>
      <c r="C155" s="25" t="s">
        <v>133</v>
      </c>
      <c r="D155" s="55">
        <v>11.4</v>
      </c>
      <c r="E155" s="55">
        <f>IF(D155="auf Anfrage",0,ROUND((D155-(D155*'LEONI 2018'!$C$7))-((D155-(D155*'LEONI 2018'!$C$7))*'LEONI 2018'!$D$7),2))</f>
        <v>11.4</v>
      </c>
      <c r="F155" s="50">
        <f>IFERROR(IF(E155&lt;&gt;"",E155*'LEONI 2018'!$C$13,""),E155)</f>
        <v>49.589999999999996</v>
      </c>
      <c r="G155" s="45" t="s">
        <v>1927</v>
      </c>
      <c r="H155" s="45">
        <v>1</v>
      </c>
      <c r="I155" s="5"/>
    </row>
    <row r="156" spans="1:9" x14ac:dyDescent="0.25">
      <c r="A156" s="6" t="s">
        <v>1627</v>
      </c>
      <c r="B156" s="25">
        <v>1</v>
      </c>
      <c r="C156" s="25" t="s">
        <v>134</v>
      </c>
      <c r="D156" s="55">
        <v>14.4</v>
      </c>
      <c r="E156" s="55">
        <f>IF(D156="auf Anfrage",0,ROUND((D156-(D156*'LEONI 2018'!$C$7))-((D156-(D156*'LEONI 2018'!$C$7))*'LEONI 2018'!$D$7),2))</f>
        <v>14.4</v>
      </c>
      <c r="F156" s="50">
        <f>IFERROR(IF(E156&lt;&gt;"",E156*'LEONI 2018'!$C$13,""),E156)</f>
        <v>62.639999999999993</v>
      </c>
      <c r="G156" s="45" t="s">
        <v>1927</v>
      </c>
      <c r="H156" s="45">
        <v>1</v>
      </c>
      <c r="I156" s="5"/>
    </row>
    <row r="157" spans="1:9" x14ac:dyDescent="0.25">
      <c r="A157" s="6" t="s">
        <v>1628</v>
      </c>
      <c r="B157" s="25">
        <v>1</v>
      </c>
      <c r="C157" s="25" t="s">
        <v>135</v>
      </c>
      <c r="D157" s="55">
        <v>17.399999999999999</v>
      </c>
      <c r="E157" s="55">
        <f>IF(D157="auf Anfrage",0,ROUND((D157-(D157*'LEONI 2018'!$C$7))-((D157-(D157*'LEONI 2018'!$C$7))*'LEONI 2018'!$D$7),2))</f>
        <v>17.399999999999999</v>
      </c>
      <c r="F157" s="50">
        <f>IFERROR(IF(E157&lt;&gt;"",E157*'LEONI 2018'!$C$13,""),E157)</f>
        <v>75.689999999999984</v>
      </c>
      <c r="G157" s="45" t="s">
        <v>1927</v>
      </c>
      <c r="H157" s="45">
        <v>1</v>
      </c>
      <c r="I157" s="5"/>
    </row>
    <row r="158" spans="1:9" x14ac:dyDescent="0.25">
      <c r="A158" s="6" t="s">
        <v>1629</v>
      </c>
      <c r="B158" s="25">
        <v>1</v>
      </c>
      <c r="C158" s="25" t="s">
        <v>136</v>
      </c>
      <c r="D158" s="55">
        <v>5.9</v>
      </c>
      <c r="E158" s="55">
        <f>IF(D158="auf Anfrage",0,ROUND((D158-(D158*'LEONI 2018'!$C$7))-((D158-(D158*'LEONI 2018'!$C$7))*'LEONI 2018'!$D$7),2))</f>
        <v>5.9</v>
      </c>
      <c r="F158" s="50">
        <f>IFERROR(IF(E158&lt;&gt;"",E158*'LEONI 2018'!$C$13,""),E158)</f>
        <v>25.664999999999999</v>
      </c>
      <c r="G158" s="45" t="s">
        <v>1927</v>
      </c>
      <c r="H158" s="45">
        <v>1</v>
      </c>
    </row>
    <row r="159" spans="1:9" x14ac:dyDescent="0.25">
      <c r="A159" s="6" t="s">
        <v>1630</v>
      </c>
      <c r="B159" s="25">
        <v>1</v>
      </c>
      <c r="C159" s="25" t="s">
        <v>137</v>
      </c>
      <c r="D159" s="55">
        <v>6.4</v>
      </c>
      <c r="E159" s="55">
        <f>IF(D159="auf Anfrage",0,ROUND((D159-(D159*'LEONI 2018'!$C$7))-((D159-(D159*'LEONI 2018'!$C$7))*'LEONI 2018'!$D$7),2))</f>
        <v>6.4</v>
      </c>
      <c r="F159" s="50">
        <f>IFERROR(IF(E159&lt;&gt;"",E159*'LEONI 2018'!$C$13,""),E159)</f>
        <v>27.84</v>
      </c>
      <c r="G159" s="45" t="s">
        <v>1927</v>
      </c>
      <c r="H159" s="45">
        <v>1</v>
      </c>
    </row>
    <row r="160" spans="1:9" x14ac:dyDescent="0.25">
      <c r="A160" s="6" t="s">
        <v>1631</v>
      </c>
      <c r="B160" s="25">
        <v>1</v>
      </c>
      <c r="C160" s="25" t="s">
        <v>138</v>
      </c>
      <c r="D160" s="55">
        <v>7.2</v>
      </c>
      <c r="E160" s="55">
        <f>IF(D160="auf Anfrage",0,ROUND((D160-(D160*'LEONI 2018'!$C$7))-((D160-(D160*'LEONI 2018'!$C$7))*'LEONI 2018'!$D$7),2))</f>
        <v>7.2</v>
      </c>
      <c r="F160" s="50">
        <f>IFERROR(IF(E160&lt;&gt;"",E160*'LEONI 2018'!$C$13,""),E160)</f>
        <v>31.319999999999997</v>
      </c>
      <c r="G160" s="45" t="s">
        <v>1927</v>
      </c>
      <c r="H160" s="45">
        <v>1</v>
      </c>
    </row>
    <row r="161" spans="1:9" x14ac:dyDescent="0.25">
      <c r="A161" s="6" t="s">
        <v>1632</v>
      </c>
      <c r="B161" s="25">
        <v>1</v>
      </c>
      <c r="C161" s="25" t="s">
        <v>139</v>
      </c>
      <c r="D161" s="55">
        <v>7.5</v>
      </c>
      <c r="E161" s="55">
        <f>IF(D161="auf Anfrage",0,ROUND((D161-(D161*'LEONI 2018'!$C$7))-((D161-(D161*'LEONI 2018'!$C$7))*'LEONI 2018'!$D$7),2))</f>
        <v>7.5</v>
      </c>
      <c r="F161" s="50">
        <f>IFERROR(IF(E161&lt;&gt;"",E161*'LEONI 2018'!$C$13,""),E161)</f>
        <v>32.625</v>
      </c>
      <c r="G161" s="45" t="s">
        <v>1927</v>
      </c>
      <c r="H161" s="45">
        <v>1</v>
      </c>
    </row>
    <row r="162" spans="1:9" x14ac:dyDescent="0.25">
      <c r="A162" s="6" t="s">
        <v>1633</v>
      </c>
      <c r="B162" s="25">
        <v>1</v>
      </c>
      <c r="C162" s="25" t="s">
        <v>140</v>
      </c>
      <c r="D162" s="55">
        <v>8.4</v>
      </c>
      <c r="E162" s="55">
        <f>IF(D162="auf Anfrage",0,ROUND((D162-(D162*'LEONI 2018'!$C$7))-((D162-(D162*'LEONI 2018'!$C$7))*'LEONI 2018'!$D$7),2))</f>
        <v>8.4</v>
      </c>
      <c r="F162" s="50">
        <f>IFERROR(IF(E162&lt;&gt;"",E162*'LEONI 2018'!$C$13,""),E162)</f>
        <v>36.54</v>
      </c>
      <c r="G162" s="45" t="s">
        <v>1928</v>
      </c>
      <c r="H162" s="45" t="s">
        <v>1926</v>
      </c>
      <c r="I162" s="5"/>
    </row>
    <row r="163" spans="1:9" x14ac:dyDescent="0.25">
      <c r="A163" s="6" t="s">
        <v>1634</v>
      </c>
      <c r="B163" s="25">
        <v>1</v>
      </c>
      <c r="C163" s="25" t="s">
        <v>141</v>
      </c>
      <c r="D163" s="55">
        <v>9</v>
      </c>
      <c r="E163" s="55">
        <f>IF(D163="auf Anfrage",0,ROUND((D163-(D163*'LEONI 2018'!$C$7))-((D163-(D163*'LEONI 2018'!$C$7))*'LEONI 2018'!$D$7),2))</f>
        <v>9</v>
      </c>
      <c r="F163" s="50">
        <f>IFERROR(IF(E163&lt;&gt;"",E163*'LEONI 2018'!$C$13,""),E163)</f>
        <v>39.15</v>
      </c>
      <c r="G163" s="45" t="s">
        <v>1927</v>
      </c>
      <c r="H163" s="45">
        <v>1</v>
      </c>
      <c r="I163" s="5"/>
    </row>
    <row r="164" spans="1:9" x14ac:dyDescent="0.25">
      <c r="A164" s="6" t="s">
        <v>1635</v>
      </c>
      <c r="B164" s="25">
        <v>1</v>
      </c>
      <c r="C164" s="25" t="s">
        <v>142</v>
      </c>
      <c r="D164" s="55">
        <v>10.199999999999999</v>
      </c>
      <c r="E164" s="55">
        <f>IF(D164="auf Anfrage",0,ROUND((D164-(D164*'LEONI 2018'!$C$7))-((D164-(D164*'LEONI 2018'!$C$7))*'LEONI 2018'!$D$7),2))</f>
        <v>10.199999999999999</v>
      </c>
      <c r="F164" s="50">
        <f>IFERROR(IF(E164&lt;&gt;"",E164*'LEONI 2018'!$C$13,""),E164)</f>
        <v>44.36999999999999</v>
      </c>
      <c r="G164" s="45" t="s">
        <v>1928</v>
      </c>
      <c r="H164" s="45" t="s">
        <v>1926</v>
      </c>
    </row>
    <row r="165" spans="1:9" x14ac:dyDescent="0.25">
      <c r="A165" s="6" t="s">
        <v>1636</v>
      </c>
      <c r="B165" s="25">
        <v>1</v>
      </c>
      <c r="C165" s="25" t="s">
        <v>143</v>
      </c>
      <c r="D165" s="55">
        <v>11.4</v>
      </c>
      <c r="E165" s="55">
        <f>IF(D165="auf Anfrage",0,ROUND((D165-(D165*'LEONI 2018'!$C$7))-((D165-(D165*'LEONI 2018'!$C$7))*'LEONI 2018'!$D$7),2))</f>
        <v>11.4</v>
      </c>
      <c r="F165" s="50">
        <f>IFERROR(IF(E165&lt;&gt;"",E165*'LEONI 2018'!$C$13,""),E165)</f>
        <v>49.589999999999996</v>
      </c>
      <c r="G165" s="45" t="s">
        <v>1927</v>
      </c>
      <c r="H165" s="45">
        <v>1</v>
      </c>
      <c r="I165" s="5"/>
    </row>
    <row r="166" spans="1:9" x14ac:dyDescent="0.25">
      <c r="A166" s="6" t="s">
        <v>1637</v>
      </c>
      <c r="B166" s="25">
        <v>1</v>
      </c>
      <c r="C166" s="25" t="s">
        <v>144</v>
      </c>
      <c r="D166" s="55">
        <v>14.4</v>
      </c>
      <c r="E166" s="55">
        <f>IF(D166="auf Anfrage",0,ROUND((D166-(D166*'LEONI 2018'!$C$7))-((D166-(D166*'LEONI 2018'!$C$7))*'LEONI 2018'!$D$7),2))</f>
        <v>14.4</v>
      </c>
      <c r="F166" s="50">
        <f>IFERROR(IF(E166&lt;&gt;"",E166*'LEONI 2018'!$C$13,""),E166)</f>
        <v>62.639999999999993</v>
      </c>
      <c r="G166" s="45" t="s">
        <v>1927</v>
      </c>
      <c r="H166" s="45">
        <v>1</v>
      </c>
      <c r="I166" s="5"/>
    </row>
    <row r="167" spans="1:9" x14ac:dyDescent="0.25">
      <c r="A167" s="6" t="s">
        <v>1638</v>
      </c>
      <c r="B167" s="25">
        <v>1</v>
      </c>
      <c r="C167" s="25" t="s">
        <v>145</v>
      </c>
      <c r="D167" s="55">
        <v>17.399999999999999</v>
      </c>
      <c r="E167" s="55">
        <f>IF(D167="auf Anfrage",0,ROUND((D167-(D167*'LEONI 2018'!$C$7))-((D167-(D167*'LEONI 2018'!$C$7))*'LEONI 2018'!$D$7),2))</f>
        <v>17.399999999999999</v>
      </c>
      <c r="F167" s="50">
        <f>IFERROR(IF(E167&lt;&gt;"",E167*'LEONI 2018'!$C$13,""),E167)</f>
        <v>75.689999999999984</v>
      </c>
      <c r="G167" s="45" t="s">
        <v>1927</v>
      </c>
      <c r="H167" s="45">
        <v>1</v>
      </c>
      <c r="I167" s="5"/>
    </row>
    <row r="168" spans="1:9" x14ac:dyDescent="0.25">
      <c r="A168" s="6" t="s">
        <v>1639</v>
      </c>
      <c r="B168" s="25">
        <v>1</v>
      </c>
      <c r="C168" s="25" t="s">
        <v>146</v>
      </c>
      <c r="D168" s="55">
        <v>5.9</v>
      </c>
      <c r="E168" s="55">
        <f>IF(D168="auf Anfrage",0,ROUND((D168-(D168*'LEONI 2018'!$C$7))-((D168-(D168*'LEONI 2018'!$C$7))*'LEONI 2018'!$D$7),2))</f>
        <v>5.9</v>
      </c>
      <c r="F168" s="50">
        <f>IFERROR(IF(E168&lt;&gt;"",E168*'LEONI 2018'!$C$13,""),E168)</f>
        <v>25.664999999999999</v>
      </c>
      <c r="G168" s="45" t="s">
        <v>1927</v>
      </c>
      <c r="H168" s="45">
        <v>1</v>
      </c>
    </row>
    <row r="169" spans="1:9" x14ac:dyDescent="0.25">
      <c r="A169" s="6" t="s">
        <v>1640</v>
      </c>
      <c r="B169" s="25">
        <v>1</v>
      </c>
      <c r="C169" s="25" t="s">
        <v>147</v>
      </c>
      <c r="D169" s="55">
        <v>6.4</v>
      </c>
      <c r="E169" s="55">
        <f>IF(D169="auf Anfrage",0,ROUND((D169-(D169*'LEONI 2018'!$C$7))-((D169-(D169*'LEONI 2018'!$C$7))*'LEONI 2018'!$D$7),2))</f>
        <v>6.4</v>
      </c>
      <c r="F169" s="50">
        <f>IFERROR(IF(E169&lt;&gt;"",E169*'LEONI 2018'!$C$13,""),E169)</f>
        <v>27.84</v>
      </c>
      <c r="G169" s="45" t="s">
        <v>1927</v>
      </c>
      <c r="H169" s="45">
        <v>1</v>
      </c>
    </row>
    <row r="170" spans="1:9" x14ac:dyDescent="0.25">
      <c r="A170" s="6" t="s">
        <v>1641</v>
      </c>
      <c r="B170" s="25">
        <v>1</v>
      </c>
      <c r="C170" s="25" t="s">
        <v>148</v>
      </c>
      <c r="D170" s="55">
        <v>7.2</v>
      </c>
      <c r="E170" s="55">
        <f>IF(D170="auf Anfrage",0,ROUND((D170-(D170*'LEONI 2018'!$C$7))-((D170-(D170*'LEONI 2018'!$C$7))*'LEONI 2018'!$D$7),2))</f>
        <v>7.2</v>
      </c>
      <c r="F170" s="50">
        <f>IFERROR(IF(E170&lt;&gt;"",E170*'LEONI 2018'!$C$13,""),E170)</f>
        <v>31.319999999999997</v>
      </c>
      <c r="G170" s="45" t="s">
        <v>1927</v>
      </c>
      <c r="H170" s="45">
        <v>1</v>
      </c>
    </row>
    <row r="171" spans="1:9" x14ac:dyDescent="0.25">
      <c r="A171" s="6" t="s">
        <v>1642</v>
      </c>
      <c r="B171" s="25">
        <v>1</v>
      </c>
      <c r="C171" s="25" t="s">
        <v>149</v>
      </c>
      <c r="D171" s="55">
        <v>7.5</v>
      </c>
      <c r="E171" s="55">
        <f>IF(D171="auf Anfrage",0,ROUND((D171-(D171*'LEONI 2018'!$C$7))-((D171-(D171*'LEONI 2018'!$C$7))*'LEONI 2018'!$D$7),2))</f>
        <v>7.5</v>
      </c>
      <c r="F171" s="50">
        <f>IFERROR(IF(E171&lt;&gt;"",E171*'LEONI 2018'!$C$13,""),E171)</f>
        <v>32.625</v>
      </c>
      <c r="G171" s="45" t="s">
        <v>1927</v>
      </c>
      <c r="H171" s="45">
        <v>1</v>
      </c>
    </row>
    <row r="172" spans="1:9" x14ac:dyDescent="0.25">
      <c r="A172" s="6" t="s">
        <v>1643</v>
      </c>
      <c r="B172" s="25">
        <v>1</v>
      </c>
      <c r="C172" s="25" t="s">
        <v>150</v>
      </c>
      <c r="D172" s="55">
        <v>8.4</v>
      </c>
      <c r="E172" s="55">
        <f>IF(D172="auf Anfrage",0,ROUND((D172-(D172*'LEONI 2018'!$C$7))-((D172-(D172*'LEONI 2018'!$C$7))*'LEONI 2018'!$D$7),2))</f>
        <v>8.4</v>
      </c>
      <c r="F172" s="50">
        <f>IFERROR(IF(E172&lt;&gt;"",E172*'LEONI 2018'!$C$13,""),E172)</f>
        <v>36.54</v>
      </c>
      <c r="G172" s="45" t="s">
        <v>1928</v>
      </c>
      <c r="H172" s="45" t="s">
        <v>1926</v>
      </c>
      <c r="I172" s="5"/>
    </row>
    <row r="173" spans="1:9" x14ac:dyDescent="0.25">
      <c r="A173" s="6" t="s">
        <v>1644</v>
      </c>
      <c r="B173" s="25">
        <v>1</v>
      </c>
      <c r="C173" s="25" t="s">
        <v>151</v>
      </c>
      <c r="D173" s="55">
        <v>9</v>
      </c>
      <c r="E173" s="55">
        <f>IF(D173="auf Anfrage",0,ROUND((D173-(D173*'LEONI 2018'!$C$7))-((D173-(D173*'LEONI 2018'!$C$7))*'LEONI 2018'!$D$7),2))</f>
        <v>9</v>
      </c>
      <c r="F173" s="50">
        <f>IFERROR(IF(E173&lt;&gt;"",E173*'LEONI 2018'!$C$13,""),E173)</f>
        <v>39.15</v>
      </c>
      <c r="G173" s="45" t="s">
        <v>1927</v>
      </c>
      <c r="H173" s="45">
        <v>1</v>
      </c>
      <c r="I173" s="5"/>
    </row>
    <row r="174" spans="1:9" x14ac:dyDescent="0.25">
      <c r="A174" s="6" t="s">
        <v>1645</v>
      </c>
      <c r="B174" s="25">
        <v>1</v>
      </c>
      <c r="C174" s="25" t="s">
        <v>152</v>
      </c>
      <c r="D174" s="55">
        <v>10.199999999999999</v>
      </c>
      <c r="E174" s="55">
        <f>IF(D174="auf Anfrage",0,ROUND((D174-(D174*'LEONI 2018'!$C$7))-((D174-(D174*'LEONI 2018'!$C$7))*'LEONI 2018'!$D$7),2))</f>
        <v>10.199999999999999</v>
      </c>
      <c r="F174" s="50">
        <f>IFERROR(IF(E174&lt;&gt;"",E174*'LEONI 2018'!$C$13,""),E174)</f>
        <v>44.36999999999999</v>
      </c>
      <c r="G174" s="45" t="s">
        <v>1928</v>
      </c>
      <c r="H174" s="45" t="s">
        <v>1926</v>
      </c>
    </row>
    <row r="175" spans="1:9" x14ac:dyDescent="0.25">
      <c r="A175" s="6" t="s">
        <v>1646</v>
      </c>
      <c r="B175" s="25">
        <v>1</v>
      </c>
      <c r="C175" s="25" t="s">
        <v>153</v>
      </c>
      <c r="D175" s="55">
        <v>11.4</v>
      </c>
      <c r="E175" s="55">
        <f>IF(D175="auf Anfrage",0,ROUND((D175-(D175*'LEONI 2018'!$C$7))-((D175-(D175*'LEONI 2018'!$C$7))*'LEONI 2018'!$D$7),2))</f>
        <v>11.4</v>
      </c>
      <c r="F175" s="50">
        <f>IFERROR(IF(E175&lt;&gt;"",E175*'LEONI 2018'!$C$13,""),E175)</f>
        <v>49.589999999999996</v>
      </c>
      <c r="G175" s="45" t="s">
        <v>1927</v>
      </c>
      <c r="H175" s="45">
        <v>1</v>
      </c>
      <c r="I175" s="5"/>
    </row>
    <row r="176" spans="1:9" x14ac:dyDescent="0.25">
      <c r="A176" s="6" t="s">
        <v>1647</v>
      </c>
      <c r="B176" s="25">
        <v>1</v>
      </c>
      <c r="C176" s="25" t="s">
        <v>154</v>
      </c>
      <c r="D176" s="55">
        <v>14.4</v>
      </c>
      <c r="E176" s="55">
        <f>IF(D176="auf Anfrage",0,ROUND((D176-(D176*'LEONI 2018'!$C$7))-((D176-(D176*'LEONI 2018'!$C$7))*'LEONI 2018'!$D$7),2))</f>
        <v>14.4</v>
      </c>
      <c r="F176" s="50">
        <f>IFERROR(IF(E176&lt;&gt;"",E176*'LEONI 2018'!$C$13,""),E176)</f>
        <v>62.639999999999993</v>
      </c>
      <c r="G176" s="45" t="s">
        <v>1927</v>
      </c>
      <c r="H176" s="45">
        <v>1</v>
      </c>
      <c r="I176" s="5"/>
    </row>
    <row r="177" spans="1:9" x14ac:dyDescent="0.25">
      <c r="A177" s="6" t="s">
        <v>1648</v>
      </c>
      <c r="B177" s="25">
        <v>1</v>
      </c>
      <c r="C177" s="25" t="s">
        <v>155</v>
      </c>
      <c r="D177" s="55">
        <v>17.399999999999999</v>
      </c>
      <c r="E177" s="55">
        <f>IF(D177="auf Anfrage",0,ROUND((D177-(D177*'LEONI 2018'!$C$7))-((D177-(D177*'LEONI 2018'!$C$7))*'LEONI 2018'!$D$7),2))</f>
        <v>17.399999999999999</v>
      </c>
      <c r="F177" s="50">
        <f>IFERROR(IF(E177&lt;&gt;"",E177*'LEONI 2018'!$C$13,""),E177)</f>
        <v>75.689999999999984</v>
      </c>
      <c r="G177" s="45" t="s">
        <v>1927</v>
      </c>
      <c r="H177" s="45">
        <v>1</v>
      </c>
      <c r="I177" s="5"/>
    </row>
    <row r="178" spans="1:9" x14ac:dyDescent="0.25">
      <c r="A178" s="6" t="s">
        <v>1649</v>
      </c>
      <c r="B178" s="25">
        <v>1</v>
      </c>
      <c r="C178" s="25" t="s">
        <v>156</v>
      </c>
      <c r="D178" s="55">
        <v>5.9</v>
      </c>
      <c r="E178" s="55">
        <f>IF(D178="auf Anfrage",0,ROUND((D178-(D178*'LEONI 2018'!$C$7))-((D178-(D178*'LEONI 2018'!$C$7))*'LEONI 2018'!$D$7),2))</f>
        <v>5.9</v>
      </c>
      <c r="F178" s="50">
        <f>IFERROR(IF(E178&lt;&gt;"",E178*'LEONI 2018'!$C$13,""),E178)</f>
        <v>25.664999999999999</v>
      </c>
      <c r="G178" s="45" t="s">
        <v>1927</v>
      </c>
      <c r="H178" s="45">
        <v>1</v>
      </c>
    </row>
    <row r="179" spans="1:9" x14ac:dyDescent="0.25">
      <c r="A179" s="6" t="s">
        <v>1650</v>
      </c>
      <c r="B179" s="25">
        <v>1</v>
      </c>
      <c r="C179" s="25" t="s">
        <v>157</v>
      </c>
      <c r="D179" s="55">
        <v>6.4</v>
      </c>
      <c r="E179" s="55">
        <f>IF(D179="auf Anfrage",0,ROUND((D179-(D179*'LEONI 2018'!$C$7))-((D179-(D179*'LEONI 2018'!$C$7))*'LEONI 2018'!$D$7),2))</f>
        <v>6.4</v>
      </c>
      <c r="F179" s="50">
        <f>IFERROR(IF(E179&lt;&gt;"",E179*'LEONI 2018'!$C$13,""),E179)</f>
        <v>27.84</v>
      </c>
      <c r="G179" s="45" t="s">
        <v>1927</v>
      </c>
      <c r="H179" s="45">
        <v>1</v>
      </c>
    </row>
    <row r="180" spans="1:9" x14ac:dyDescent="0.25">
      <c r="A180" s="6" t="s">
        <v>1651</v>
      </c>
      <c r="B180" s="25">
        <v>1</v>
      </c>
      <c r="C180" s="25" t="s">
        <v>158</v>
      </c>
      <c r="D180" s="55">
        <v>7.2</v>
      </c>
      <c r="E180" s="55">
        <f>IF(D180="auf Anfrage",0,ROUND((D180-(D180*'LEONI 2018'!$C$7))-((D180-(D180*'LEONI 2018'!$C$7))*'LEONI 2018'!$D$7),2))</f>
        <v>7.2</v>
      </c>
      <c r="F180" s="50">
        <f>IFERROR(IF(E180&lt;&gt;"",E180*'LEONI 2018'!$C$13,""),E180)</f>
        <v>31.319999999999997</v>
      </c>
      <c r="G180" s="45" t="s">
        <v>1927</v>
      </c>
      <c r="H180" s="45">
        <v>1</v>
      </c>
    </row>
    <row r="181" spans="1:9" x14ac:dyDescent="0.25">
      <c r="A181" s="6" t="s">
        <v>1652</v>
      </c>
      <c r="B181" s="25">
        <v>1</v>
      </c>
      <c r="C181" s="25" t="s">
        <v>159</v>
      </c>
      <c r="D181" s="55">
        <v>7.5</v>
      </c>
      <c r="E181" s="55">
        <f>IF(D181="auf Anfrage",0,ROUND((D181-(D181*'LEONI 2018'!$C$7))-((D181-(D181*'LEONI 2018'!$C$7))*'LEONI 2018'!$D$7),2))</f>
        <v>7.5</v>
      </c>
      <c r="F181" s="50">
        <f>IFERROR(IF(E181&lt;&gt;"",E181*'LEONI 2018'!$C$13,""),E181)</f>
        <v>32.625</v>
      </c>
      <c r="G181" s="45" t="s">
        <v>1927</v>
      </c>
      <c r="H181" s="45">
        <v>1</v>
      </c>
    </row>
    <row r="182" spans="1:9" x14ac:dyDescent="0.25">
      <c r="A182" s="6" t="s">
        <v>1653</v>
      </c>
      <c r="B182" s="25">
        <v>1</v>
      </c>
      <c r="C182" s="25" t="s">
        <v>160</v>
      </c>
      <c r="D182" s="55">
        <v>8.4</v>
      </c>
      <c r="E182" s="55">
        <f>IF(D182="auf Anfrage",0,ROUND((D182-(D182*'LEONI 2018'!$C$7))-((D182-(D182*'LEONI 2018'!$C$7))*'LEONI 2018'!$D$7),2))</f>
        <v>8.4</v>
      </c>
      <c r="F182" s="50">
        <f>IFERROR(IF(E182&lt;&gt;"",E182*'LEONI 2018'!$C$13,""),E182)</f>
        <v>36.54</v>
      </c>
      <c r="G182" s="45" t="s">
        <v>1928</v>
      </c>
      <c r="H182" s="45" t="s">
        <v>1926</v>
      </c>
      <c r="I182" s="5"/>
    </row>
    <row r="183" spans="1:9" x14ac:dyDescent="0.25">
      <c r="A183" s="6" t="s">
        <v>1654</v>
      </c>
      <c r="B183" s="25">
        <v>1</v>
      </c>
      <c r="C183" s="25" t="s">
        <v>161</v>
      </c>
      <c r="D183" s="55">
        <v>9</v>
      </c>
      <c r="E183" s="55">
        <f>IF(D183="auf Anfrage",0,ROUND((D183-(D183*'LEONI 2018'!$C$7))-((D183-(D183*'LEONI 2018'!$C$7))*'LEONI 2018'!$D$7),2))</f>
        <v>9</v>
      </c>
      <c r="F183" s="50">
        <f>IFERROR(IF(E183&lt;&gt;"",E183*'LEONI 2018'!$C$13,""),E183)</f>
        <v>39.15</v>
      </c>
      <c r="G183" s="45" t="s">
        <v>1927</v>
      </c>
      <c r="H183" s="45">
        <v>1</v>
      </c>
      <c r="I183" s="5"/>
    </row>
    <row r="184" spans="1:9" x14ac:dyDescent="0.25">
      <c r="A184" s="6" t="s">
        <v>1655</v>
      </c>
      <c r="B184" s="25">
        <v>1</v>
      </c>
      <c r="C184" s="25" t="s">
        <v>162</v>
      </c>
      <c r="D184" s="55">
        <v>10.199999999999999</v>
      </c>
      <c r="E184" s="55">
        <f>IF(D184="auf Anfrage",0,ROUND((D184-(D184*'LEONI 2018'!$C$7))-((D184-(D184*'LEONI 2018'!$C$7))*'LEONI 2018'!$D$7),2))</f>
        <v>10.199999999999999</v>
      </c>
      <c r="F184" s="50">
        <f>IFERROR(IF(E184&lt;&gt;"",E184*'LEONI 2018'!$C$13,""),E184)</f>
        <v>44.36999999999999</v>
      </c>
      <c r="G184" s="45" t="s">
        <v>1928</v>
      </c>
      <c r="H184" s="45" t="s">
        <v>1926</v>
      </c>
    </row>
    <row r="185" spans="1:9" x14ac:dyDescent="0.25">
      <c r="A185" s="6" t="s">
        <v>1656</v>
      </c>
      <c r="B185" s="25">
        <v>1</v>
      </c>
      <c r="C185" s="25" t="s">
        <v>163</v>
      </c>
      <c r="D185" s="55">
        <v>11.4</v>
      </c>
      <c r="E185" s="55">
        <f>IF(D185="auf Anfrage",0,ROUND((D185-(D185*'LEONI 2018'!$C$7))-((D185-(D185*'LEONI 2018'!$C$7))*'LEONI 2018'!$D$7),2))</f>
        <v>11.4</v>
      </c>
      <c r="F185" s="50">
        <f>IFERROR(IF(E185&lt;&gt;"",E185*'LEONI 2018'!$C$13,""),E185)</f>
        <v>49.589999999999996</v>
      </c>
      <c r="G185" s="45" t="s">
        <v>1927</v>
      </c>
      <c r="H185" s="45">
        <v>1</v>
      </c>
      <c r="I185" s="5"/>
    </row>
    <row r="186" spans="1:9" x14ac:dyDescent="0.25">
      <c r="A186" s="6" t="s">
        <v>1657</v>
      </c>
      <c r="B186" s="25">
        <v>1</v>
      </c>
      <c r="C186" s="25" t="s">
        <v>164</v>
      </c>
      <c r="D186" s="55">
        <v>14.4</v>
      </c>
      <c r="E186" s="55">
        <f>IF(D186="auf Anfrage",0,ROUND((D186-(D186*'LEONI 2018'!$C$7))-((D186-(D186*'LEONI 2018'!$C$7))*'LEONI 2018'!$D$7),2))</f>
        <v>14.4</v>
      </c>
      <c r="F186" s="50">
        <f>IFERROR(IF(E186&lt;&gt;"",E186*'LEONI 2018'!$C$13,""),E186)</f>
        <v>62.639999999999993</v>
      </c>
      <c r="G186" s="45" t="s">
        <v>1927</v>
      </c>
      <c r="H186" s="45">
        <v>1</v>
      </c>
      <c r="I186" s="5"/>
    </row>
    <row r="187" spans="1:9" x14ac:dyDescent="0.25">
      <c r="A187" s="6" t="s">
        <v>1658</v>
      </c>
      <c r="B187" s="25">
        <v>1</v>
      </c>
      <c r="C187" s="25" t="s">
        <v>165</v>
      </c>
      <c r="D187" s="55">
        <v>17.399999999999999</v>
      </c>
      <c r="E187" s="55">
        <f>IF(D187="auf Anfrage",0,ROUND((D187-(D187*'LEONI 2018'!$C$7))-((D187-(D187*'LEONI 2018'!$C$7))*'LEONI 2018'!$D$7),2))</f>
        <v>17.399999999999999</v>
      </c>
      <c r="F187" s="50">
        <f>IFERROR(IF(E187&lt;&gt;"",E187*'LEONI 2018'!$C$13,""),E187)</f>
        <v>75.689999999999984</v>
      </c>
      <c r="G187" s="45" t="s">
        <v>1927</v>
      </c>
      <c r="H187" s="45">
        <v>1</v>
      </c>
      <c r="I187" s="5"/>
    </row>
    <row r="188" spans="1:9" x14ac:dyDescent="0.25">
      <c r="A188" s="6" t="s">
        <v>1659</v>
      </c>
      <c r="B188" s="25">
        <v>1</v>
      </c>
      <c r="C188" s="25" t="s">
        <v>166</v>
      </c>
      <c r="D188" s="55">
        <v>5.9</v>
      </c>
      <c r="E188" s="55">
        <f>IF(D188="auf Anfrage",0,ROUND((D188-(D188*'LEONI 2018'!$C$7))-((D188-(D188*'LEONI 2018'!$C$7))*'LEONI 2018'!$D$7),2))</f>
        <v>5.9</v>
      </c>
      <c r="F188" s="50">
        <f>IFERROR(IF(E188&lt;&gt;"",E188*'LEONI 2018'!$C$13,""),E188)</f>
        <v>25.664999999999999</v>
      </c>
      <c r="G188" s="45" t="s">
        <v>1927</v>
      </c>
      <c r="H188" s="45">
        <v>1</v>
      </c>
    </row>
    <row r="189" spans="1:9" x14ac:dyDescent="0.25">
      <c r="A189" s="6" t="s">
        <v>1660</v>
      </c>
      <c r="B189" s="25">
        <v>1</v>
      </c>
      <c r="C189" s="25" t="s">
        <v>167</v>
      </c>
      <c r="D189" s="55">
        <v>6.4</v>
      </c>
      <c r="E189" s="55">
        <f>IF(D189="auf Anfrage",0,ROUND((D189-(D189*'LEONI 2018'!$C$7))-((D189-(D189*'LEONI 2018'!$C$7))*'LEONI 2018'!$D$7),2))</f>
        <v>6.4</v>
      </c>
      <c r="F189" s="50">
        <f>IFERROR(IF(E189&lt;&gt;"",E189*'LEONI 2018'!$C$13,""),E189)</f>
        <v>27.84</v>
      </c>
      <c r="G189" s="45" t="s">
        <v>1927</v>
      </c>
      <c r="H189" s="45">
        <v>1</v>
      </c>
    </row>
    <row r="190" spans="1:9" x14ac:dyDescent="0.25">
      <c r="A190" s="6" t="s">
        <v>1661</v>
      </c>
      <c r="B190" s="25">
        <v>1</v>
      </c>
      <c r="C190" s="25" t="s">
        <v>168</v>
      </c>
      <c r="D190" s="55">
        <v>7.2</v>
      </c>
      <c r="E190" s="55">
        <f>IF(D190="auf Anfrage",0,ROUND((D190-(D190*'LEONI 2018'!$C$7))-((D190-(D190*'LEONI 2018'!$C$7))*'LEONI 2018'!$D$7),2))</f>
        <v>7.2</v>
      </c>
      <c r="F190" s="50">
        <f>IFERROR(IF(E190&lt;&gt;"",E190*'LEONI 2018'!$C$13,""),E190)</f>
        <v>31.319999999999997</v>
      </c>
      <c r="G190" s="45" t="s">
        <v>1927</v>
      </c>
      <c r="H190" s="45">
        <v>1</v>
      </c>
    </row>
    <row r="191" spans="1:9" x14ac:dyDescent="0.25">
      <c r="A191" s="6" t="s">
        <v>1662</v>
      </c>
      <c r="B191" s="25">
        <v>1</v>
      </c>
      <c r="C191" s="25" t="s">
        <v>169</v>
      </c>
      <c r="D191" s="55">
        <v>7.5</v>
      </c>
      <c r="E191" s="55">
        <f>IF(D191="auf Anfrage",0,ROUND((D191-(D191*'LEONI 2018'!$C$7))-((D191-(D191*'LEONI 2018'!$C$7))*'LEONI 2018'!$D$7),2))</f>
        <v>7.5</v>
      </c>
      <c r="F191" s="50">
        <f>IFERROR(IF(E191&lt;&gt;"",E191*'LEONI 2018'!$C$13,""),E191)</f>
        <v>32.625</v>
      </c>
      <c r="G191" s="45" t="s">
        <v>1927</v>
      </c>
      <c r="H191" s="45">
        <v>1</v>
      </c>
    </row>
    <row r="192" spans="1:9" x14ac:dyDescent="0.25">
      <c r="A192" s="6" t="s">
        <v>1663</v>
      </c>
      <c r="B192" s="25">
        <v>1</v>
      </c>
      <c r="C192" s="25" t="s">
        <v>170</v>
      </c>
      <c r="D192" s="55">
        <v>8.4</v>
      </c>
      <c r="E192" s="55">
        <f>IF(D192="auf Anfrage",0,ROUND((D192-(D192*'LEONI 2018'!$C$7))-((D192-(D192*'LEONI 2018'!$C$7))*'LEONI 2018'!$D$7),2))</f>
        <v>8.4</v>
      </c>
      <c r="F192" s="50">
        <f>IFERROR(IF(E192&lt;&gt;"",E192*'LEONI 2018'!$C$13,""),E192)</f>
        <v>36.54</v>
      </c>
      <c r="G192" s="45" t="s">
        <v>1928</v>
      </c>
      <c r="H192" s="45" t="s">
        <v>1926</v>
      </c>
      <c r="I192" s="5"/>
    </row>
    <row r="193" spans="1:9" x14ac:dyDescent="0.25">
      <c r="A193" s="6" t="s">
        <v>1664</v>
      </c>
      <c r="B193" s="25">
        <v>1</v>
      </c>
      <c r="C193" s="25" t="s">
        <v>171</v>
      </c>
      <c r="D193" s="55">
        <v>9</v>
      </c>
      <c r="E193" s="55">
        <f>IF(D193="auf Anfrage",0,ROUND((D193-(D193*'LEONI 2018'!$C$7))-((D193-(D193*'LEONI 2018'!$C$7))*'LEONI 2018'!$D$7),2))</f>
        <v>9</v>
      </c>
      <c r="F193" s="50">
        <f>IFERROR(IF(E193&lt;&gt;"",E193*'LEONI 2018'!$C$13,""),E193)</f>
        <v>39.15</v>
      </c>
      <c r="G193" s="45" t="s">
        <v>1927</v>
      </c>
      <c r="H193" s="45">
        <v>1</v>
      </c>
      <c r="I193" s="5"/>
    </row>
    <row r="194" spans="1:9" x14ac:dyDescent="0.25">
      <c r="A194" s="6" t="s">
        <v>1665</v>
      </c>
      <c r="B194" s="25">
        <v>1</v>
      </c>
      <c r="C194" s="25" t="s">
        <v>172</v>
      </c>
      <c r="D194" s="55">
        <v>10.199999999999999</v>
      </c>
      <c r="E194" s="55">
        <f>IF(D194="auf Anfrage",0,ROUND((D194-(D194*'LEONI 2018'!$C$7))-((D194-(D194*'LEONI 2018'!$C$7))*'LEONI 2018'!$D$7),2))</f>
        <v>10.199999999999999</v>
      </c>
      <c r="F194" s="50">
        <f>IFERROR(IF(E194&lt;&gt;"",E194*'LEONI 2018'!$C$13,""),E194)</f>
        <v>44.36999999999999</v>
      </c>
      <c r="G194" s="45" t="s">
        <v>1928</v>
      </c>
      <c r="H194" s="45" t="s">
        <v>1926</v>
      </c>
    </row>
    <row r="195" spans="1:9" x14ac:dyDescent="0.25">
      <c r="A195" s="6" t="s">
        <v>1666</v>
      </c>
      <c r="B195" s="25">
        <v>1</v>
      </c>
      <c r="C195" s="25" t="s">
        <v>173</v>
      </c>
      <c r="D195" s="55">
        <v>11.4</v>
      </c>
      <c r="E195" s="55">
        <f>IF(D195="auf Anfrage",0,ROUND((D195-(D195*'LEONI 2018'!$C$7))-((D195-(D195*'LEONI 2018'!$C$7))*'LEONI 2018'!$D$7),2))</f>
        <v>11.4</v>
      </c>
      <c r="F195" s="50">
        <f>IFERROR(IF(E195&lt;&gt;"",E195*'LEONI 2018'!$C$13,""),E195)</f>
        <v>49.589999999999996</v>
      </c>
      <c r="G195" s="45" t="s">
        <v>1927</v>
      </c>
      <c r="H195" s="45">
        <v>1</v>
      </c>
      <c r="I195" s="5"/>
    </row>
    <row r="196" spans="1:9" x14ac:dyDescent="0.25">
      <c r="A196" s="6" t="s">
        <v>1667</v>
      </c>
      <c r="B196" s="25">
        <v>1</v>
      </c>
      <c r="C196" s="25" t="s">
        <v>174</v>
      </c>
      <c r="D196" s="55">
        <v>14.4</v>
      </c>
      <c r="E196" s="55">
        <f>IF(D196="auf Anfrage",0,ROUND((D196-(D196*'LEONI 2018'!$C$7))-((D196-(D196*'LEONI 2018'!$C$7))*'LEONI 2018'!$D$7),2))</f>
        <v>14.4</v>
      </c>
      <c r="F196" s="50">
        <f>IFERROR(IF(E196&lt;&gt;"",E196*'LEONI 2018'!$C$13,""),E196)</f>
        <v>62.639999999999993</v>
      </c>
      <c r="G196" s="45" t="s">
        <v>1927</v>
      </c>
      <c r="H196" s="45">
        <v>1</v>
      </c>
      <c r="I196" s="5"/>
    </row>
    <row r="197" spans="1:9" x14ac:dyDescent="0.25">
      <c r="A197" s="6" t="s">
        <v>1668</v>
      </c>
      <c r="B197" s="25">
        <v>1</v>
      </c>
      <c r="C197" s="25" t="s">
        <v>175</v>
      </c>
      <c r="D197" s="55">
        <v>17.399999999999999</v>
      </c>
      <c r="E197" s="55">
        <f>IF(D197="auf Anfrage",0,ROUND((D197-(D197*'LEONI 2018'!$C$7))-((D197-(D197*'LEONI 2018'!$C$7))*'LEONI 2018'!$D$7),2))</f>
        <v>17.399999999999999</v>
      </c>
      <c r="F197" s="50">
        <f>IFERROR(IF(E197&lt;&gt;"",E197*'LEONI 2018'!$C$13,""),E197)</f>
        <v>75.689999999999984</v>
      </c>
      <c r="G197" s="45" t="s">
        <v>1927</v>
      </c>
      <c r="H197" s="45">
        <v>1</v>
      </c>
      <c r="I197" s="5"/>
    </row>
    <row r="198" spans="1:9" s="3" customFormat="1" ht="15" customHeight="1" x14ac:dyDescent="0.25">
      <c r="A198" s="38" t="s">
        <v>1872</v>
      </c>
      <c r="B198" s="70" t="s">
        <v>1951</v>
      </c>
      <c r="C198" s="24"/>
      <c r="D198" s="59"/>
      <c r="E198" s="59"/>
      <c r="F198" s="38"/>
      <c r="G198" s="24"/>
      <c r="H198" s="24"/>
    </row>
    <row r="199" spans="1:9" x14ac:dyDescent="0.25">
      <c r="A199" s="6" t="s">
        <v>1669</v>
      </c>
      <c r="B199" s="25">
        <v>1</v>
      </c>
      <c r="C199" s="25" t="s">
        <v>176</v>
      </c>
      <c r="D199" s="55">
        <v>4.4000000000000004</v>
      </c>
      <c r="E199" s="55">
        <f>IF(D199="auf Anfrage",0,ROUND((D199-(D199*'LEONI 2018'!$C$7))-((D199-(D199*'LEONI 2018'!$C$7))*'LEONI 2018'!$D$7),2))</f>
        <v>4.4000000000000004</v>
      </c>
      <c r="F199" s="50">
        <f>IFERROR(IF(E199&lt;&gt;"",E199*'LEONI 2018'!$C$13,""),E199)</f>
        <v>19.14</v>
      </c>
      <c r="G199" s="45" t="s">
        <v>1927</v>
      </c>
      <c r="H199" s="45">
        <v>1</v>
      </c>
    </row>
    <row r="200" spans="1:9" x14ac:dyDescent="0.25">
      <c r="A200" s="6" t="s">
        <v>1670</v>
      </c>
      <c r="B200" s="25">
        <v>1</v>
      </c>
      <c r="C200" s="25" t="s">
        <v>177</v>
      </c>
      <c r="D200" s="55">
        <v>4.9000000000000004</v>
      </c>
      <c r="E200" s="55">
        <f>IF(D200="auf Anfrage",0,ROUND((D200-(D200*'LEONI 2018'!$C$7))-((D200-(D200*'LEONI 2018'!$C$7))*'LEONI 2018'!$D$7),2))</f>
        <v>4.9000000000000004</v>
      </c>
      <c r="F200" s="50">
        <f>IFERROR(IF(E200&lt;&gt;"",E200*'LEONI 2018'!$C$13,""),E200)</f>
        <v>21.315000000000001</v>
      </c>
      <c r="G200" s="45" t="s">
        <v>1927</v>
      </c>
      <c r="H200" s="45">
        <v>1</v>
      </c>
    </row>
    <row r="201" spans="1:9" x14ac:dyDescent="0.25">
      <c r="A201" s="6" t="s">
        <v>1671</v>
      </c>
      <c r="B201" s="25">
        <v>1</v>
      </c>
      <c r="C201" s="25" t="s">
        <v>178</v>
      </c>
      <c r="D201" s="55">
        <v>5.7</v>
      </c>
      <c r="E201" s="55">
        <f>IF(D201="auf Anfrage",0,ROUND((D201-(D201*'LEONI 2018'!$C$7))-((D201-(D201*'LEONI 2018'!$C$7))*'LEONI 2018'!$D$7),2))</f>
        <v>5.7</v>
      </c>
      <c r="F201" s="50">
        <f>IFERROR(IF(E201&lt;&gt;"",E201*'LEONI 2018'!$C$13,""),E201)</f>
        <v>24.794999999999998</v>
      </c>
      <c r="G201" s="45" t="s">
        <v>1927</v>
      </c>
      <c r="H201" s="45">
        <v>1</v>
      </c>
    </row>
    <row r="202" spans="1:9" x14ac:dyDescent="0.25">
      <c r="A202" s="6" t="s">
        <v>1672</v>
      </c>
      <c r="B202" s="25">
        <v>1</v>
      </c>
      <c r="C202" s="25" t="s">
        <v>179</v>
      </c>
      <c r="D202" s="55">
        <v>6.1</v>
      </c>
      <c r="E202" s="55">
        <f>IF(D202="auf Anfrage",0,ROUND((D202-(D202*'LEONI 2018'!$C$7))-((D202-(D202*'LEONI 2018'!$C$7))*'LEONI 2018'!$D$7),2))</f>
        <v>6.1</v>
      </c>
      <c r="F202" s="50">
        <f>IFERROR(IF(E202&lt;&gt;"",E202*'LEONI 2018'!$C$13,""),E202)</f>
        <v>26.534999999999997</v>
      </c>
      <c r="G202" s="45" t="s">
        <v>1927</v>
      </c>
      <c r="H202" s="45">
        <v>1</v>
      </c>
    </row>
    <row r="203" spans="1:9" x14ac:dyDescent="0.25">
      <c r="A203" s="6" t="s">
        <v>1673</v>
      </c>
      <c r="B203" s="25">
        <v>1</v>
      </c>
      <c r="C203" s="25" t="s">
        <v>180</v>
      </c>
      <c r="D203" s="55">
        <v>6.9</v>
      </c>
      <c r="E203" s="55">
        <f>IF(D203="auf Anfrage",0,ROUND((D203-(D203*'LEONI 2018'!$C$7))-((D203-(D203*'LEONI 2018'!$C$7))*'LEONI 2018'!$D$7),2))</f>
        <v>6.9</v>
      </c>
      <c r="F203" s="50">
        <f>IFERROR(IF(E203&lt;&gt;"",E203*'LEONI 2018'!$C$13,""),E203)</f>
        <v>30.015000000000001</v>
      </c>
      <c r="G203" s="45" t="s">
        <v>1928</v>
      </c>
      <c r="H203" s="45" t="s">
        <v>1926</v>
      </c>
      <c r="I203" s="5"/>
    </row>
    <row r="204" spans="1:9" x14ac:dyDescent="0.25">
      <c r="A204" s="6" t="s">
        <v>1674</v>
      </c>
      <c r="B204" s="25">
        <v>1</v>
      </c>
      <c r="C204" s="25" t="s">
        <v>181</v>
      </c>
      <c r="D204" s="55">
        <v>7.5</v>
      </c>
      <c r="E204" s="55">
        <f>IF(D204="auf Anfrage",0,ROUND((D204-(D204*'LEONI 2018'!$C$7))-((D204-(D204*'LEONI 2018'!$C$7))*'LEONI 2018'!$D$7),2))</f>
        <v>7.5</v>
      </c>
      <c r="F204" s="50">
        <f>IFERROR(IF(E204&lt;&gt;"",E204*'LEONI 2018'!$C$13,""),E204)</f>
        <v>32.625</v>
      </c>
      <c r="G204" s="45" t="s">
        <v>1927</v>
      </c>
      <c r="H204" s="45">
        <v>1</v>
      </c>
      <c r="I204" s="5"/>
    </row>
    <row r="205" spans="1:9" x14ac:dyDescent="0.25">
      <c r="A205" s="6" t="s">
        <v>1675</v>
      </c>
      <c r="B205" s="25">
        <v>1</v>
      </c>
      <c r="C205" s="25" t="s">
        <v>182</v>
      </c>
      <c r="D205" s="55">
        <v>8.6999999999999993</v>
      </c>
      <c r="E205" s="55">
        <f>IF(D205="auf Anfrage",0,ROUND((D205-(D205*'LEONI 2018'!$C$7))-((D205-(D205*'LEONI 2018'!$C$7))*'LEONI 2018'!$D$7),2))</f>
        <v>8.6999999999999993</v>
      </c>
      <c r="F205" s="50">
        <f>IFERROR(IF(E205&lt;&gt;"",E205*'LEONI 2018'!$C$13,""),E205)</f>
        <v>37.844999999999992</v>
      </c>
      <c r="G205" s="45" t="s">
        <v>1928</v>
      </c>
      <c r="H205" s="45" t="s">
        <v>1926</v>
      </c>
    </row>
    <row r="206" spans="1:9" x14ac:dyDescent="0.25">
      <c r="A206" s="6" t="s">
        <v>1676</v>
      </c>
      <c r="B206" s="25">
        <v>1</v>
      </c>
      <c r="C206" s="25" t="s">
        <v>183</v>
      </c>
      <c r="D206" s="55">
        <v>9.9</v>
      </c>
      <c r="E206" s="55">
        <f>IF(D206="auf Anfrage",0,ROUND((D206-(D206*'LEONI 2018'!$C$7))-((D206-(D206*'LEONI 2018'!$C$7))*'LEONI 2018'!$D$7),2))</f>
        <v>9.9</v>
      </c>
      <c r="F206" s="50">
        <f>IFERROR(IF(E206&lt;&gt;"",E206*'LEONI 2018'!$C$13,""),E206)</f>
        <v>43.064999999999998</v>
      </c>
      <c r="G206" s="45" t="s">
        <v>1927</v>
      </c>
      <c r="H206" s="45">
        <v>1</v>
      </c>
      <c r="I206" s="5"/>
    </row>
    <row r="207" spans="1:9" x14ac:dyDescent="0.25">
      <c r="A207" s="6" t="s">
        <v>1677</v>
      </c>
      <c r="B207" s="25">
        <v>1</v>
      </c>
      <c r="C207" s="25" t="s">
        <v>184</v>
      </c>
      <c r="D207" s="55">
        <v>12.9</v>
      </c>
      <c r="E207" s="55">
        <f>IF(D207="auf Anfrage",0,ROUND((D207-(D207*'LEONI 2018'!$C$7))-((D207-(D207*'LEONI 2018'!$C$7))*'LEONI 2018'!$D$7),2))</f>
        <v>12.9</v>
      </c>
      <c r="F207" s="50">
        <f>IFERROR(IF(E207&lt;&gt;"",E207*'LEONI 2018'!$C$13,""),E207)</f>
        <v>56.114999999999995</v>
      </c>
      <c r="G207" s="45" t="s">
        <v>1927</v>
      </c>
      <c r="H207" s="45">
        <v>1</v>
      </c>
      <c r="I207" s="5"/>
    </row>
    <row r="208" spans="1:9" x14ac:dyDescent="0.25">
      <c r="A208" s="6" t="s">
        <v>1678</v>
      </c>
      <c r="B208" s="25">
        <v>1</v>
      </c>
      <c r="C208" s="25" t="s">
        <v>185</v>
      </c>
      <c r="D208" s="55">
        <v>15.9</v>
      </c>
      <c r="E208" s="55">
        <f>IF(D208="auf Anfrage",0,ROUND((D208-(D208*'LEONI 2018'!$C$7))-((D208-(D208*'LEONI 2018'!$C$7))*'LEONI 2018'!$D$7),2))</f>
        <v>15.9</v>
      </c>
      <c r="F208" s="50">
        <f>IFERROR(IF(E208&lt;&gt;"",E208*'LEONI 2018'!$C$13,""),E208)</f>
        <v>69.164999999999992</v>
      </c>
      <c r="G208" s="45" t="s">
        <v>1927</v>
      </c>
      <c r="H208" s="45">
        <v>1</v>
      </c>
      <c r="I208" s="5"/>
    </row>
    <row r="209" spans="1:9" x14ac:dyDescent="0.25">
      <c r="A209" s="6" t="s">
        <v>1679</v>
      </c>
      <c r="B209" s="25">
        <v>1</v>
      </c>
      <c r="C209" s="25" t="s">
        <v>186</v>
      </c>
      <c r="D209" s="55">
        <v>4.4000000000000004</v>
      </c>
      <c r="E209" s="55">
        <f>IF(D209="auf Anfrage",0,ROUND((D209-(D209*'LEONI 2018'!$C$7))-((D209-(D209*'LEONI 2018'!$C$7))*'LEONI 2018'!$D$7),2))</f>
        <v>4.4000000000000004</v>
      </c>
      <c r="F209" s="50">
        <f>IFERROR(IF(E209&lt;&gt;"",E209*'LEONI 2018'!$C$13,""),E209)</f>
        <v>19.14</v>
      </c>
      <c r="G209" s="45" t="s">
        <v>1927</v>
      </c>
      <c r="H209" s="45">
        <v>1</v>
      </c>
    </row>
    <row r="210" spans="1:9" x14ac:dyDescent="0.25">
      <c r="A210" s="6" t="s">
        <v>1680</v>
      </c>
      <c r="B210" s="25">
        <v>1</v>
      </c>
      <c r="C210" s="25" t="s">
        <v>187</v>
      </c>
      <c r="D210" s="55">
        <v>4.9000000000000004</v>
      </c>
      <c r="E210" s="55">
        <f>IF(D210="auf Anfrage",0,ROUND((D210-(D210*'LEONI 2018'!$C$7))-((D210-(D210*'LEONI 2018'!$C$7))*'LEONI 2018'!$D$7),2))</f>
        <v>4.9000000000000004</v>
      </c>
      <c r="F210" s="50">
        <f>IFERROR(IF(E210&lt;&gt;"",E210*'LEONI 2018'!$C$13,""),E210)</f>
        <v>21.315000000000001</v>
      </c>
      <c r="G210" s="45" t="s">
        <v>1927</v>
      </c>
      <c r="H210" s="45">
        <v>1</v>
      </c>
    </row>
    <row r="211" spans="1:9" x14ac:dyDescent="0.25">
      <c r="A211" s="6" t="s">
        <v>1681</v>
      </c>
      <c r="B211" s="25">
        <v>1</v>
      </c>
      <c r="C211" s="25" t="s">
        <v>188</v>
      </c>
      <c r="D211" s="55">
        <v>5.7</v>
      </c>
      <c r="E211" s="55">
        <f>IF(D211="auf Anfrage",0,ROUND((D211-(D211*'LEONI 2018'!$C$7))-((D211-(D211*'LEONI 2018'!$C$7))*'LEONI 2018'!$D$7),2))</f>
        <v>5.7</v>
      </c>
      <c r="F211" s="50">
        <f>IFERROR(IF(E211&lt;&gt;"",E211*'LEONI 2018'!$C$13,""),E211)</f>
        <v>24.794999999999998</v>
      </c>
      <c r="G211" s="45" t="s">
        <v>1927</v>
      </c>
      <c r="H211" s="45">
        <v>1</v>
      </c>
    </row>
    <row r="212" spans="1:9" x14ac:dyDescent="0.25">
      <c r="A212" s="6" t="s">
        <v>1682</v>
      </c>
      <c r="B212" s="25">
        <v>1</v>
      </c>
      <c r="C212" s="25" t="s">
        <v>189</v>
      </c>
      <c r="D212" s="55">
        <v>6.1</v>
      </c>
      <c r="E212" s="55">
        <f>IF(D212="auf Anfrage",0,ROUND((D212-(D212*'LEONI 2018'!$C$7))-((D212-(D212*'LEONI 2018'!$C$7))*'LEONI 2018'!$D$7),2))</f>
        <v>6.1</v>
      </c>
      <c r="F212" s="50">
        <f>IFERROR(IF(E212&lt;&gt;"",E212*'LEONI 2018'!$C$13,""),E212)</f>
        <v>26.534999999999997</v>
      </c>
      <c r="G212" s="45" t="s">
        <v>1927</v>
      </c>
      <c r="H212" s="45">
        <v>1</v>
      </c>
    </row>
    <row r="213" spans="1:9" x14ac:dyDescent="0.25">
      <c r="A213" s="6" t="s">
        <v>1683</v>
      </c>
      <c r="B213" s="25">
        <v>1</v>
      </c>
      <c r="C213" s="25" t="s">
        <v>190</v>
      </c>
      <c r="D213" s="55">
        <v>6.9</v>
      </c>
      <c r="E213" s="55">
        <f>IF(D213="auf Anfrage",0,ROUND((D213-(D213*'LEONI 2018'!$C$7))-((D213-(D213*'LEONI 2018'!$C$7))*'LEONI 2018'!$D$7),2))</f>
        <v>6.9</v>
      </c>
      <c r="F213" s="50">
        <f>IFERROR(IF(E213&lt;&gt;"",E213*'LEONI 2018'!$C$13,""),E213)</f>
        <v>30.015000000000001</v>
      </c>
      <c r="G213" s="45" t="s">
        <v>1928</v>
      </c>
      <c r="H213" s="45" t="s">
        <v>1926</v>
      </c>
      <c r="I213" s="5"/>
    </row>
    <row r="214" spans="1:9" x14ac:dyDescent="0.25">
      <c r="A214" s="6" t="s">
        <v>1684</v>
      </c>
      <c r="B214" s="25">
        <v>1</v>
      </c>
      <c r="C214" s="25" t="s">
        <v>191</v>
      </c>
      <c r="D214" s="55">
        <v>7.5</v>
      </c>
      <c r="E214" s="55">
        <f>IF(D214="auf Anfrage",0,ROUND((D214-(D214*'LEONI 2018'!$C$7))-((D214-(D214*'LEONI 2018'!$C$7))*'LEONI 2018'!$D$7),2))</f>
        <v>7.5</v>
      </c>
      <c r="F214" s="50">
        <f>IFERROR(IF(E214&lt;&gt;"",E214*'LEONI 2018'!$C$13,""),E214)</f>
        <v>32.625</v>
      </c>
      <c r="G214" s="45" t="s">
        <v>1927</v>
      </c>
      <c r="H214" s="45">
        <v>1</v>
      </c>
      <c r="I214" s="5"/>
    </row>
    <row r="215" spans="1:9" x14ac:dyDescent="0.25">
      <c r="A215" s="6" t="s">
        <v>1685</v>
      </c>
      <c r="B215" s="25">
        <v>1</v>
      </c>
      <c r="C215" s="25" t="s">
        <v>192</v>
      </c>
      <c r="D215" s="55">
        <v>8.6999999999999993</v>
      </c>
      <c r="E215" s="55">
        <f>IF(D215="auf Anfrage",0,ROUND((D215-(D215*'LEONI 2018'!$C$7))-((D215-(D215*'LEONI 2018'!$C$7))*'LEONI 2018'!$D$7),2))</f>
        <v>8.6999999999999993</v>
      </c>
      <c r="F215" s="50">
        <f>IFERROR(IF(E215&lt;&gt;"",E215*'LEONI 2018'!$C$13,""),E215)</f>
        <v>37.844999999999992</v>
      </c>
      <c r="G215" s="45" t="s">
        <v>1928</v>
      </c>
      <c r="H215" s="45" t="s">
        <v>1926</v>
      </c>
    </row>
    <row r="216" spans="1:9" x14ac:dyDescent="0.25">
      <c r="A216" s="6" t="s">
        <v>1686</v>
      </c>
      <c r="B216" s="25">
        <v>1</v>
      </c>
      <c r="C216" s="25" t="s">
        <v>193</v>
      </c>
      <c r="D216" s="55">
        <v>9.9</v>
      </c>
      <c r="E216" s="55">
        <f>IF(D216="auf Anfrage",0,ROUND((D216-(D216*'LEONI 2018'!$C$7))-((D216-(D216*'LEONI 2018'!$C$7))*'LEONI 2018'!$D$7),2))</f>
        <v>9.9</v>
      </c>
      <c r="F216" s="50">
        <f>IFERROR(IF(E216&lt;&gt;"",E216*'LEONI 2018'!$C$13,""),E216)</f>
        <v>43.064999999999998</v>
      </c>
      <c r="G216" s="45" t="s">
        <v>1927</v>
      </c>
      <c r="H216" s="45">
        <v>1</v>
      </c>
      <c r="I216" s="5"/>
    </row>
    <row r="217" spans="1:9" x14ac:dyDescent="0.25">
      <c r="A217" s="6" t="s">
        <v>1687</v>
      </c>
      <c r="B217" s="25">
        <v>1</v>
      </c>
      <c r="C217" s="25" t="s">
        <v>194</v>
      </c>
      <c r="D217" s="55">
        <v>12.9</v>
      </c>
      <c r="E217" s="55">
        <f>IF(D217="auf Anfrage",0,ROUND((D217-(D217*'LEONI 2018'!$C$7))-((D217-(D217*'LEONI 2018'!$C$7))*'LEONI 2018'!$D$7),2))</f>
        <v>12.9</v>
      </c>
      <c r="F217" s="50">
        <f>IFERROR(IF(E217&lt;&gt;"",E217*'LEONI 2018'!$C$13,""),E217)</f>
        <v>56.114999999999995</v>
      </c>
      <c r="G217" s="45" t="s">
        <v>1927</v>
      </c>
      <c r="H217" s="45">
        <v>1</v>
      </c>
      <c r="I217" s="5"/>
    </row>
    <row r="218" spans="1:9" x14ac:dyDescent="0.25">
      <c r="A218" s="6" t="s">
        <v>1688</v>
      </c>
      <c r="B218" s="25">
        <v>1</v>
      </c>
      <c r="C218" s="25" t="s">
        <v>195</v>
      </c>
      <c r="D218" s="55">
        <v>15.9</v>
      </c>
      <c r="E218" s="55">
        <f>IF(D218="auf Anfrage",0,ROUND((D218-(D218*'LEONI 2018'!$C$7))-((D218-(D218*'LEONI 2018'!$C$7))*'LEONI 2018'!$D$7),2))</f>
        <v>15.9</v>
      </c>
      <c r="F218" s="50">
        <f>IFERROR(IF(E218&lt;&gt;"",E218*'LEONI 2018'!$C$13,""),E218)</f>
        <v>69.164999999999992</v>
      </c>
      <c r="G218" s="45" t="s">
        <v>1927</v>
      </c>
      <c r="H218" s="45">
        <v>1</v>
      </c>
      <c r="I218" s="5"/>
    </row>
    <row r="219" spans="1:9" x14ac:dyDescent="0.25">
      <c r="A219" s="6" t="s">
        <v>1689</v>
      </c>
      <c r="B219" s="25">
        <v>1</v>
      </c>
      <c r="C219" s="25" t="s">
        <v>196</v>
      </c>
      <c r="D219" s="55">
        <v>4.4000000000000004</v>
      </c>
      <c r="E219" s="55">
        <f>IF(D219="auf Anfrage",0,ROUND((D219-(D219*'LEONI 2018'!$C$7))-((D219-(D219*'LEONI 2018'!$C$7))*'LEONI 2018'!$D$7),2))</f>
        <v>4.4000000000000004</v>
      </c>
      <c r="F219" s="50">
        <f>IFERROR(IF(E219&lt;&gt;"",E219*'LEONI 2018'!$C$13,""),E219)</f>
        <v>19.14</v>
      </c>
      <c r="G219" s="45" t="s">
        <v>1927</v>
      </c>
      <c r="H219" s="45">
        <v>1</v>
      </c>
    </row>
    <row r="220" spans="1:9" x14ac:dyDescent="0.25">
      <c r="A220" s="6" t="s">
        <v>1690</v>
      </c>
      <c r="B220" s="25">
        <v>1</v>
      </c>
      <c r="C220" s="25" t="s">
        <v>197</v>
      </c>
      <c r="D220" s="55">
        <v>4.9000000000000004</v>
      </c>
      <c r="E220" s="55">
        <f>IF(D220="auf Anfrage",0,ROUND((D220-(D220*'LEONI 2018'!$C$7))-((D220-(D220*'LEONI 2018'!$C$7))*'LEONI 2018'!$D$7),2))</f>
        <v>4.9000000000000004</v>
      </c>
      <c r="F220" s="50">
        <f>IFERROR(IF(E220&lt;&gt;"",E220*'LEONI 2018'!$C$13,""),E220)</f>
        <v>21.315000000000001</v>
      </c>
      <c r="G220" s="45" t="s">
        <v>1927</v>
      </c>
      <c r="H220" s="45">
        <v>1</v>
      </c>
    </row>
    <row r="221" spans="1:9" x14ac:dyDescent="0.25">
      <c r="A221" s="6" t="s">
        <v>1691</v>
      </c>
      <c r="B221" s="25">
        <v>1</v>
      </c>
      <c r="C221" s="25" t="s">
        <v>198</v>
      </c>
      <c r="D221" s="55">
        <v>5.7</v>
      </c>
      <c r="E221" s="55">
        <f>IF(D221="auf Anfrage",0,ROUND((D221-(D221*'LEONI 2018'!$C$7))-((D221-(D221*'LEONI 2018'!$C$7))*'LEONI 2018'!$D$7),2))</f>
        <v>5.7</v>
      </c>
      <c r="F221" s="50">
        <f>IFERROR(IF(E221&lt;&gt;"",E221*'LEONI 2018'!$C$13,""),E221)</f>
        <v>24.794999999999998</v>
      </c>
      <c r="G221" s="45" t="s">
        <v>1927</v>
      </c>
      <c r="H221" s="45">
        <v>1</v>
      </c>
    </row>
    <row r="222" spans="1:9" x14ac:dyDescent="0.25">
      <c r="A222" s="6" t="s">
        <v>1692</v>
      </c>
      <c r="B222" s="25">
        <v>1</v>
      </c>
      <c r="C222" s="25" t="s">
        <v>199</v>
      </c>
      <c r="D222" s="55">
        <v>6.1</v>
      </c>
      <c r="E222" s="55">
        <f>IF(D222="auf Anfrage",0,ROUND((D222-(D222*'LEONI 2018'!$C$7))-((D222-(D222*'LEONI 2018'!$C$7))*'LEONI 2018'!$D$7),2))</f>
        <v>6.1</v>
      </c>
      <c r="F222" s="50">
        <f>IFERROR(IF(E222&lt;&gt;"",E222*'LEONI 2018'!$C$13,""),E222)</f>
        <v>26.534999999999997</v>
      </c>
      <c r="G222" s="45" t="s">
        <v>1927</v>
      </c>
      <c r="H222" s="45">
        <v>1</v>
      </c>
    </row>
    <row r="223" spans="1:9" x14ac:dyDescent="0.25">
      <c r="A223" s="6" t="s">
        <v>1693</v>
      </c>
      <c r="B223" s="25">
        <v>1</v>
      </c>
      <c r="C223" s="25" t="s">
        <v>200</v>
      </c>
      <c r="D223" s="55">
        <v>6.9</v>
      </c>
      <c r="E223" s="55">
        <f>IF(D223="auf Anfrage",0,ROUND((D223-(D223*'LEONI 2018'!$C$7))-((D223-(D223*'LEONI 2018'!$C$7))*'LEONI 2018'!$D$7),2))</f>
        <v>6.9</v>
      </c>
      <c r="F223" s="50">
        <f>IFERROR(IF(E223&lt;&gt;"",E223*'LEONI 2018'!$C$13,""),E223)</f>
        <v>30.015000000000001</v>
      </c>
      <c r="G223" s="45" t="s">
        <v>1928</v>
      </c>
      <c r="H223" s="45" t="s">
        <v>1926</v>
      </c>
      <c r="I223" s="5"/>
    </row>
    <row r="224" spans="1:9" x14ac:dyDescent="0.25">
      <c r="A224" s="6" t="s">
        <v>1694</v>
      </c>
      <c r="B224" s="25">
        <v>1</v>
      </c>
      <c r="C224" s="25" t="s">
        <v>201</v>
      </c>
      <c r="D224" s="55">
        <v>7.5</v>
      </c>
      <c r="E224" s="55">
        <f>IF(D224="auf Anfrage",0,ROUND((D224-(D224*'LEONI 2018'!$C$7))-((D224-(D224*'LEONI 2018'!$C$7))*'LEONI 2018'!$D$7),2))</f>
        <v>7.5</v>
      </c>
      <c r="F224" s="50">
        <f>IFERROR(IF(E224&lt;&gt;"",E224*'LEONI 2018'!$C$13,""),E224)</f>
        <v>32.625</v>
      </c>
      <c r="G224" s="45" t="s">
        <v>1927</v>
      </c>
      <c r="H224" s="45">
        <v>1</v>
      </c>
      <c r="I224" s="5"/>
    </row>
    <row r="225" spans="1:9" x14ac:dyDescent="0.25">
      <c r="A225" s="6" t="s">
        <v>1695</v>
      </c>
      <c r="B225" s="25">
        <v>1</v>
      </c>
      <c r="C225" s="25" t="s">
        <v>202</v>
      </c>
      <c r="D225" s="55">
        <v>8.6999999999999993</v>
      </c>
      <c r="E225" s="55">
        <f>IF(D225="auf Anfrage",0,ROUND((D225-(D225*'LEONI 2018'!$C$7))-((D225-(D225*'LEONI 2018'!$C$7))*'LEONI 2018'!$D$7),2))</f>
        <v>8.6999999999999993</v>
      </c>
      <c r="F225" s="50">
        <f>IFERROR(IF(E225&lt;&gt;"",E225*'LEONI 2018'!$C$13,""),E225)</f>
        <v>37.844999999999992</v>
      </c>
      <c r="G225" s="45" t="s">
        <v>1928</v>
      </c>
      <c r="H225" s="45" t="s">
        <v>1926</v>
      </c>
    </row>
    <row r="226" spans="1:9" x14ac:dyDescent="0.25">
      <c r="A226" s="6" t="s">
        <v>1696</v>
      </c>
      <c r="B226" s="25">
        <v>1</v>
      </c>
      <c r="C226" s="25" t="s">
        <v>203</v>
      </c>
      <c r="D226" s="55">
        <v>9.9</v>
      </c>
      <c r="E226" s="55">
        <f>IF(D226="auf Anfrage",0,ROUND((D226-(D226*'LEONI 2018'!$C$7))-((D226-(D226*'LEONI 2018'!$C$7))*'LEONI 2018'!$D$7),2))</f>
        <v>9.9</v>
      </c>
      <c r="F226" s="50">
        <f>IFERROR(IF(E226&lt;&gt;"",E226*'LEONI 2018'!$C$13,""),E226)</f>
        <v>43.064999999999998</v>
      </c>
      <c r="G226" s="45" t="s">
        <v>1927</v>
      </c>
      <c r="H226" s="45">
        <v>1</v>
      </c>
      <c r="I226" s="5"/>
    </row>
    <row r="227" spans="1:9" x14ac:dyDescent="0.25">
      <c r="A227" s="6" t="s">
        <v>1697</v>
      </c>
      <c r="B227" s="25">
        <v>1</v>
      </c>
      <c r="C227" s="25" t="s">
        <v>204</v>
      </c>
      <c r="D227" s="55">
        <v>12.9</v>
      </c>
      <c r="E227" s="55">
        <f>IF(D227="auf Anfrage",0,ROUND((D227-(D227*'LEONI 2018'!$C$7))-((D227-(D227*'LEONI 2018'!$C$7))*'LEONI 2018'!$D$7),2))</f>
        <v>12.9</v>
      </c>
      <c r="F227" s="50">
        <f>IFERROR(IF(E227&lt;&gt;"",E227*'LEONI 2018'!$C$13,""),E227)</f>
        <v>56.114999999999995</v>
      </c>
      <c r="G227" s="45" t="s">
        <v>1927</v>
      </c>
      <c r="H227" s="45">
        <v>1</v>
      </c>
      <c r="I227" s="5"/>
    </row>
    <row r="228" spans="1:9" x14ac:dyDescent="0.25">
      <c r="A228" s="6" t="s">
        <v>1698</v>
      </c>
      <c r="B228" s="25">
        <v>1</v>
      </c>
      <c r="C228" s="25" t="s">
        <v>205</v>
      </c>
      <c r="D228" s="55">
        <v>15.9</v>
      </c>
      <c r="E228" s="55">
        <f>IF(D228="auf Anfrage",0,ROUND((D228-(D228*'LEONI 2018'!$C$7))-((D228-(D228*'LEONI 2018'!$C$7))*'LEONI 2018'!$D$7),2))</f>
        <v>15.9</v>
      </c>
      <c r="F228" s="50">
        <f>IFERROR(IF(E228&lt;&gt;"",E228*'LEONI 2018'!$C$13,""),E228)</f>
        <v>69.164999999999992</v>
      </c>
      <c r="G228" s="45" t="s">
        <v>1927</v>
      </c>
      <c r="H228" s="45">
        <v>1</v>
      </c>
      <c r="I228" s="5"/>
    </row>
    <row r="229" spans="1:9" x14ac:dyDescent="0.25">
      <c r="A229" s="6" t="s">
        <v>1699</v>
      </c>
      <c r="B229" s="25">
        <v>1</v>
      </c>
      <c r="C229" s="25" t="s">
        <v>206</v>
      </c>
      <c r="D229" s="55">
        <v>4.4000000000000004</v>
      </c>
      <c r="E229" s="55">
        <f>IF(D229="auf Anfrage",0,ROUND((D229-(D229*'LEONI 2018'!$C$7))-((D229-(D229*'LEONI 2018'!$C$7))*'LEONI 2018'!$D$7),2))</f>
        <v>4.4000000000000004</v>
      </c>
      <c r="F229" s="50">
        <f>IFERROR(IF(E229&lt;&gt;"",E229*'LEONI 2018'!$C$13,""),E229)</f>
        <v>19.14</v>
      </c>
      <c r="G229" s="45" t="s">
        <v>1927</v>
      </c>
      <c r="H229" s="45">
        <v>1</v>
      </c>
    </row>
    <row r="230" spans="1:9" x14ac:dyDescent="0.25">
      <c r="A230" s="6" t="s">
        <v>1700</v>
      </c>
      <c r="B230" s="25">
        <v>1</v>
      </c>
      <c r="C230" s="25" t="s">
        <v>207</v>
      </c>
      <c r="D230" s="55">
        <v>4.9000000000000004</v>
      </c>
      <c r="E230" s="55">
        <f>IF(D230="auf Anfrage",0,ROUND((D230-(D230*'LEONI 2018'!$C$7))-((D230-(D230*'LEONI 2018'!$C$7))*'LEONI 2018'!$D$7),2))</f>
        <v>4.9000000000000004</v>
      </c>
      <c r="F230" s="50">
        <f>IFERROR(IF(E230&lt;&gt;"",E230*'LEONI 2018'!$C$13,""),E230)</f>
        <v>21.315000000000001</v>
      </c>
      <c r="G230" s="45" t="s">
        <v>1927</v>
      </c>
      <c r="H230" s="45">
        <v>1</v>
      </c>
    </row>
    <row r="231" spans="1:9" x14ac:dyDescent="0.25">
      <c r="A231" s="6" t="s">
        <v>1701</v>
      </c>
      <c r="B231" s="25">
        <v>1</v>
      </c>
      <c r="C231" s="25" t="s">
        <v>208</v>
      </c>
      <c r="D231" s="55">
        <v>5.7</v>
      </c>
      <c r="E231" s="55">
        <f>IF(D231="auf Anfrage",0,ROUND((D231-(D231*'LEONI 2018'!$C$7))-((D231-(D231*'LEONI 2018'!$C$7))*'LEONI 2018'!$D$7),2))</f>
        <v>5.7</v>
      </c>
      <c r="F231" s="50">
        <f>IFERROR(IF(E231&lt;&gt;"",E231*'LEONI 2018'!$C$13,""),E231)</f>
        <v>24.794999999999998</v>
      </c>
      <c r="G231" s="45" t="s">
        <v>1927</v>
      </c>
      <c r="H231" s="45">
        <v>1</v>
      </c>
    </row>
    <row r="232" spans="1:9" x14ac:dyDescent="0.25">
      <c r="A232" s="6" t="s">
        <v>1702</v>
      </c>
      <c r="B232" s="25">
        <v>1</v>
      </c>
      <c r="C232" s="25" t="s">
        <v>209</v>
      </c>
      <c r="D232" s="55">
        <v>6.1</v>
      </c>
      <c r="E232" s="55">
        <f>IF(D232="auf Anfrage",0,ROUND((D232-(D232*'LEONI 2018'!$C$7))-((D232-(D232*'LEONI 2018'!$C$7))*'LEONI 2018'!$D$7),2))</f>
        <v>6.1</v>
      </c>
      <c r="F232" s="50">
        <f>IFERROR(IF(E232&lt;&gt;"",E232*'LEONI 2018'!$C$13,""),E232)</f>
        <v>26.534999999999997</v>
      </c>
      <c r="G232" s="45" t="s">
        <v>1927</v>
      </c>
      <c r="H232" s="45">
        <v>1</v>
      </c>
    </row>
    <row r="233" spans="1:9" x14ac:dyDescent="0.25">
      <c r="A233" s="6" t="s">
        <v>1703</v>
      </c>
      <c r="B233" s="25">
        <v>1</v>
      </c>
      <c r="C233" s="25" t="s">
        <v>210</v>
      </c>
      <c r="D233" s="55">
        <v>6.9</v>
      </c>
      <c r="E233" s="55">
        <f>IF(D233="auf Anfrage",0,ROUND((D233-(D233*'LEONI 2018'!$C$7))-((D233-(D233*'LEONI 2018'!$C$7))*'LEONI 2018'!$D$7),2))</f>
        <v>6.9</v>
      </c>
      <c r="F233" s="50">
        <f>IFERROR(IF(E233&lt;&gt;"",E233*'LEONI 2018'!$C$13,""),E233)</f>
        <v>30.015000000000001</v>
      </c>
      <c r="G233" s="45" t="s">
        <v>1928</v>
      </c>
      <c r="H233" s="45" t="s">
        <v>1926</v>
      </c>
      <c r="I233" s="5"/>
    </row>
    <row r="234" spans="1:9" x14ac:dyDescent="0.25">
      <c r="A234" s="6" t="s">
        <v>1704</v>
      </c>
      <c r="B234" s="25">
        <v>1</v>
      </c>
      <c r="C234" s="25" t="s">
        <v>211</v>
      </c>
      <c r="D234" s="55">
        <v>7.5</v>
      </c>
      <c r="E234" s="55">
        <f>IF(D234="auf Anfrage",0,ROUND((D234-(D234*'LEONI 2018'!$C$7))-((D234-(D234*'LEONI 2018'!$C$7))*'LEONI 2018'!$D$7),2))</f>
        <v>7.5</v>
      </c>
      <c r="F234" s="50">
        <f>IFERROR(IF(E234&lt;&gt;"",E234*'LEONI 2018'!$C$13,""),E234)</f>
        <v>32.625</v>
      </c>
      <c r="G234" s="45" t="s">
        <v>1927</v>
      </c>
      <c r="H234" s="45">
        <v>1</v>
      </c>
      <c r="I234" s="5"/>
    </row>
    <row r="235" spans="1:9" x14ac:dyDescent="0.25">
      <c r="A235" s="6" t="s">
        <v>1705</v>
      </c>
      <c r="B235" s="25">
        <v>1</v>
      </c>
      <c r="C235" s="25" t="s">
        <v>212</v>
      </c>
      <c r="D235" s="55">
        <v>8.6999999999999993</v>
      </c>
      <c r="E235" s="55">
        <f>IF(D235="auf Anfrage",0,ROUND((D235-(D235*'LEONI 2018'!$C$7))-((D235-(D235*'LEONI 2018'!$C$7))*'LEONI 2018'!$D$7),2))</f>
        <v>8.6999999999999993</v>
      </c>
      <c r="F235" s="50">
        <f>IFERROR(IF(E235&lt;&gt;"",E235*'LEONI 2018'!$C$13,""),E235)</f>
        <v>37.844999999999992</v>
      </c>
      <c r="G235" s="45" t="s">
        <v>1928</v>
      </c>
      <c r="H235" s="45" t="s">
        <v>1926</v>
      </c>
    </row>
    <row r="236" spans="1:9" x14ac:dyDescent="0.25">
      <c r="A236" s="6" t="s">
        <v>1706</v>
      </c>
      <c r="B236" s="25">
        <v>1</v>
      </c>
      <c r="C236" s="25" t="s">
        <v>213</v>
      </c>
      <c r="D236" s="55">
        <v>9.9</v>
      </c>
      <c r="E236" s="55">
        <f>IF(D236="auf Anfrage",0,ROUND((D236-(D236*'LEONI 2018'!$C$7))-((D236-(D236*'LEONI 2018'!$C$7))*'LEONI 2018'!$D$7),2))</f>
        <v>9.9</v>
      </c>
      <c r="F236" s="50">
        <f>IFERROR(IF(E236&lt;&gt;"",E236*'LEONI 2018'!$C$13,""),E236)</f>
        <v>43.064999999999998</v>
      </c>
      <c r="G236" s="45" t="s">
        <v>1927</v>
      </c>
      <c r="H236" s="45">
        <v>1</v>
      </c>
      <c r="I236" s="5"/>
    </row>
    <row r="237" spans="1:9" x14ac:dyDescent="0.25">
      <c r="A237" s="6" t="s">
        <v>1707</v>
      </c>
      <c r="B237" s="25">
        <v>1</v>
      </c>
      <c r="C237" s="25" t="s">
        <v>214</v>
      </c>
      <c r="D237" s="55">
        <v>12.9</v>
      </c>
      <c r="E237" s="55">
        <f>IF(D237="auf Anfrage",0,ROUND((D237-(D237*'LEONI 2018'!$C$7))-((D237-(D237*'LEONI 2018'!$C$7))*'LEONI 2018'!$D$7),2))</f>
        <v>12.9</v>
      </c>
      <c r="F237" s="50">
        <f>IFERROR(IF(E237&lt;&gt;"",E237*'LEONI 2018'!$C$13,""),E237)</f>
        <v>56.114999999999995</v>
      </c>
      <c r="G237" s="45" t="s">
        <v>1927</v>
      </c>
      <c r="H237" s="45">
        <v>1</v>
      </c>
      <c r="I237" s="5"/>
    </row>
    <row r="238" spans="1:9" x14ac:dyDescent="0.25">
      <c r="A238" s="6" t="s">
        <v>1708</v>
      </c>
      <c r="B238" s="25">
        <v>1</v>
      </c>
      <c r="C238" s="25" t="s">
        <v>215</v>
      </c>
      <c r="D238" s="55">
        <v>15.9</v>
      </c>
      <c r="E238" s="55">
        <f>IF(D238="auf Anfrage",0,ROUND((D238-(D238*'LEONI 2018'!$C$7))-((D238-(D238*'LEONI 2018'!$C$7))*'LEONI 2018'!$D$7),2))</f>
        <v>15.9</v>
      </c>
      <c r="F238" s="50">
        <f>IFERROR(IF(E238&lt;&gt;"",E238*'LEONI 2018'!$C$13,""),E238)</f>
        <v>69.164999999999992</v>
      </c>
      <c r="G238" s="45" t="s">
        <v>1927</v>
      </c>
      <c r="H238" s="45">
        <v>1</v>
      </c>
      <c r="I238" s="5"/>
    </row>
    <row r="239" spans="1:9" x14ac:dyDescent="0.25">
      <c r="A239" s="6" t="s">
        <v>1709</v>
      </c>
      <c r="B239" s="25">
        <v>1</v>
      </c>
      <c r="C239" s="25" t="s">
        <v>216</v>
      </c>
      <c r="D239" s="55">
        <v>4.4000000000000004</v>
      </c>
      <c r="E239" s="55">
        <f>IF(D239="auf Anfrage",0,ROUND((D239-(D239*'LEONI 2018'!$C$7))-((D239-(D239*'LEONI 2018'!$C$7))*'LEONI 2018'!$D$7),2))</f>
        <v>4.4000000000000004</v>
      </c>
      <c r="F239" s="50">
        <f>IFERROR(IF(E239&lt;&gt;"",E239*'LEONI 2018'!$C$13,""),E239)</f>
        <v>19.14</v>
      </c>
      <c r="G239" s="45" t="s">
        <v>1927</v>
      </c>
      <c r="H239" s="45">
        <v>1</v>
      </c>
    </row>
    <row r="240" spans="1:9" x14ac:dyDescent="0.25">
      <c r="A240" s="6" t="s">
        <v>1710</v>
      </c>
      <c r="B240" s="25">
        <v>1</v>
      </c>
      <c r="C240" s="25" t="s">
        <v>217</v>
      </c>
      <c r="D240" s="55">
        <v>4.9000000000000004</v>
      </c>
      <c r="E240" s="55">
        <f>IF(D240="auf Anfrage",0,ROUND((D240-(D240*'LEONI 2018'!$C$7))-((D240-(D240*'LEONI 2018'!$C$7))*'LEONI 2018'!$D$7),2))</f>
        <v>4.9000000000000004</v>
      </c>
      <c r="F240" s="50">
        <f>IFERROR(IF(E240&lt;&gt;"",E240*'LEONI 2018'!$C$13,""),E240)</f>
        <v>21.315000000000001</v>
      </c>
      <c r="G240" s="45" t="s">
        <v>1927</v>
      </c>
      <c r="H240" s="45">
        <v>1</v>
      </c>
    </row>
    <row r="241" spans="1:9" x14ac:dyDescent="0.25">
      <c r="A241" s="6" t="s">
        <v>1711</v>
      </c>
      <c r="B241" s="25">
        <v>1</v>
      </c>
      <c r="C241" s="25" t="s">
        <v>218</v>
      </c>
      <c r="D241" s="55">
        <v>5.7</v>
      </c>
      <c r="E241" s="55">
        <f>IF(D241="auf Anfrage",0,ROUND((D241-(D241*'LEONI 2018'!$C$7))-((D241-(D241*'LEONI 2018'!$C$7))*'LEONI 2018'!$D$7),2))</f>
        <v>5.7</v>
      </c>
      <c r="F241" s="50">
        <f>IFERROR(IF(E241&lt;&gt;"",E241*'LEONI 2018'!$C$13,""),E241)</f>
        <v>24.794999999999998</v>
      </c>
      <c r="G241" s="45" t="s">
        <v>1927</v>
      </c>
      <c r="H241" s="45">
        <v>1</v>
      </c>
    </row>
    <row r="242" spans="1:9" x14ac:dyDescent="0.25">
      <c r="A242" s="6" t="s">
        <v>1712</v>
      </c>
      <c r="B242" s="25">
        <v>1</v>
      </c>
      <c r="C242" s="25" t="s">
        <v>219</v>
      </c>
      <c r="D242" s="55">
        <v>6.1</v>
      </c>
      <c r="E242" s="55">
        <f>IF(D242="auf Anfrage",0,ROUND((D242-(D242*'LEONI 2018'!$C$7))-((D242-(D242*'LEONI 2018'!$C$7))*'LEONI 2018'!$D$7),2))</f>
        <v>6.1</v>
      </c>
      <c r="F242" s="50">
        <f>IFERROR(IF(E242&lt;&gt;"",E242*'LEONI 2018'!$C$13,""),E242)</f>
        <v>26.534999999999997</v>
      </c>
      <c r="G242" s="45" t="s">
        <v>1927</v>
      </c>
      <c r="H242" s="45">
        <v>1</v>
      </c>
    </row>
    <row r="243" spans="1:9" x14ac:dyDescent="0.25">
      <c r="A243" s="6" t="s">
        <v>1713</v>
      </c>
      <c r="B243" s="25">
        <v>1</v>
      </c>
      <c r="C243" s="25" t="s">
        <v>220</v>
      </c>
      <c r="D243" s="55">
        <v>6.9</v>
      </c>
      <c r="E243" s="55">
        <f>IF(D243="auf Anfrage",0,ROUND((D243-(D243*'LEONI 2018'!$C$7))-((D243-(D243*'LEONI 2018'!$C$7))*'LEONI 2018'!$D$7),2))</f>
        <v>6.9</v>
      </c>
      <c r="F243" s="50">
        <f>IFERROR(IF(E243&lt;&gt;"",E243*'LEONI 2018'!$C$13,""),E243)</f>
        <v>30.015000000000001</v>
      </c>
      <c r="G243" s="45" t="s">
        <v>1928</v>
      </c>
      <c r="H243" s="45" t="s">
        <v>1926</v>
      </c>
      <c r="I243" s="5"/>
    </row>
    <row r="244" spans="1:9" x14ac:dyDescent="0.25">
      <c r="A244" s="6" t="s">
        <v>1714</v>
      </c>
      <c r="B244" s="25">
        <v>1</v>
      </c>
      <c r="C244" s="25" t="s">
        <v>221</v>
      </c>
      <c r="D244" s="55">
        <v>7.5</v>
      </c>
      <c r="E244" s="55">
        <f>IF(D244="auf Anfrage",0,ROUND((D244-(D244*'LEONI 2018'!$C$7))-((D244-(D244*'LEONI 2018'!$C$7))*'LEONI 2018'!$D$7),2))</f>
        <v>7.5</v>
      </c>
      <c r="F244" s="50">
        <f>IFERROR(IF(E244&lt;&gt;"",E244*'LEONI 2018'!$C$13,""),E244)</f>
        <v>32.625</v>
      </c>
      <c r="G244" s="45" t="s">
        <v>1927</v>
      </c>
      <c r="H244" s="45">
        <v>1</v>
      </c>
      <c r="I244" s="5"/>
    </row>
    <row r="245" spans="1:9" x14ac:dyDescent="0.25">
      <c r="A245" s="6" t="s">
        <v>1715</v>
      </c>
      <c r="B245" s="25">
        <v>1</v>
      </c>
      <c r="C245" s="25" t="s">
        <v>222</v>
      </c>
      <c r="D245" s="55">
        <v>8.6999999999999993</v>
      </c>
      <c r="E245" s="55">
        <f>IF(D245="auf Anfrage",0,ROUND((D245-(D245*'LEONI 2018'!$C$7))-((D245-(D245*'LEONI 2018'!$C$7))*'LEONI 2018'!$D$7),2))</f>
        <v>8.6999999999999993</v>
      </c>
      <c r="F245" s="50">
        <f>IFERROR(IF(E245&lt;&gt;"",E245*'LEONI 2018'!$C$13,""),E245)</f>
        <v>37.844999999999992</v>
      </c>
      <c r="G245" s="45" t="s">
        <v>1928</v>
      </c>
      <c r="H245" s="45" t="s">
        <v>1926</v>
      </c>
    </row>
    <row r="246" spans="1:9" x14ac:dyDescent="0.25">
      <c r="A246" s="6" t="s">
        <v>1716</v>
      </c>
      <c r="B246" s="25">
        <v>1</v>
      </c>
      <c r="C246" s="25" t="s">
        <v>223</v>
      </c>
      <c r="D246" s="55">
        <v>9.9</v>
      </c>
      <c r="E246" s="55">
        <f>IF(D246="auf Anfrage",0,ROUND((D246-(D246*'LEONI 2018'!$C$7))-((D246-(D246*'LEONI 2018'!$C$7))*'LEONI 2018'!$D$7),2))</f>
        <v>9.9</v>
      </c>
      <c r="F246" s="50">
        <f>IFERROR(IF(E246&lt;&gt;"",E246*'LEONI 2018'!$C$13,""),E246)</f>
        <v>43.064999999999998</v>
      </c>
      <c r="G246" s="45" t="s">
        <v>1927</v>
      </c>
      <c r="H246" s="45">
        <v>1</v>
      </c>
      <c r="I246" s="5"/>
    </row>
    <row r="247" spans="1:9" x14ac:dyDescent="0.25">
      <c r="A247" s="6" t="s">
        <v>1717</v>
      </c>
      <c r="B247" s="25">
        <v>1</v>
      </c>
      <c r="C247" s="25" t="s">
        <v>224</v>
      </c>
      <c r="D247" s="55">
        <v>12.9</v>
      </c>
      <c r="E247" s="55">
        <f>IF(D247="auf Anfrage",0,ROUND((D247-(D247*'LEONI 2018'!$C$7))-((D247-(D247*'LEONI 2018'!$C$7))*'LEONI 2018'!$D$7),2))</f>
        <v>12.9</v>
      </c>
      <c r="F247" s="50">
        <f>IFERROR(IF(E247&lt;&gt;"",E247*'LEONI 2018'!$C$13,""),E247)</f>
        <v>56.114999999999995</v>
      </c>
      <c r="G247" s="45" t="s">
        <v>1927</v>
      </c>
      <c r="H247" s="45">
        <v>1</v>
      </c>
      <c r="I247" s="5"/>
    </row>
    <row r="248" spans="1:9" x14ac:dyDescent="0.25">
      <c r="A248" s="6" t="s">
        <v>1718</v>
      </c>
      <c r="B248" s="25">
        <v>1</v>
      </c>
      <c r="C248" s="25" t="s">
        <v>225</v>
      </c>
      <c r="D248" s="55">
        <v>15.9</v>
      </c>
      <c r="E248" s="55">
        <f>IF(D248="auf Anfrage",0,ROUND((D248-(D248*'LEONI 2018'!$C$7))-((D248-(D248*'LEONI 2018'!$C$7))*'LEONI 2018'!$D$7),2))</f>
        <v>15.9</v>
      </c>
      <c r="F248" s="50">
        <f>IFERROR(IF(E248&lt;&gt;"",E248*'LEONI 2018'!$C$13,""),E248)</f>
        <v>69.164999999999992</v>
      </c>
      <c r="G248" s="45" t="s">
        <v>1927</v>
      </c>
      <c r="H248" s="45">
        <v>1</v>
      </c>
      <c r="I248" s="5"/>
    </row>
    <row r="249" spans="1:9" s="3" customFormat="1" ht="15" customHeight="1" x14ac:dyDescent="0.25">
      <c r="A249" s="38" t="s">
        <v>1873</v>
      </c>
      <c r="B249" s="70" t="s">
        <v>1951</v>
      </c>
      <c r="C249" s="24"/>
      <c r="D249" s="59"/>
      <c r="E249" s="59"/>
      <c r="F249" s="38"/>
      <c r="G249" s="24"/>
      <c r="H249" s="24"/>
    </row>
    <row r="250" spans="1:9" x14ac:dyDescent="0.25">
      <c r="A250" s="6" t="s">
        <v>1719</v>
      </c>
      <c r="B250" s="25">
        <v>1</v>
      </c>
      <c r="C250" s="25" t="s">
        <v>226</v>
      </c>
      <c r="D250" s="55">
        <v>3.8</v>
      </c>
      <c r="E250" s="55">
        <f>IF(D250="auf Anfrage",0,ROUND((D250-(D250*'LEONI 2018'!$C$7))-((D250-(D250*'LEONI 2018'!$C$7))*'LEONI 2018'!$D$7),2))</f>
        <v>3.8</v>
      </c>
      <c r="F250" s="50">
        <f>IFERROR(IF(E250&lt;&gt;"",E250*'LEONI 2018'!$C$13,""),E250)</f>
        <v>16.529999999999998</v>
      </c>
      <c r="G250" s="45" t="s">
        <v>1927</v>
      </c>
      <c r="H250" s="45">
        <v>1</v>
      </c>
    </row>
    <row r="251" spans="1:9" x14ac:dyDescent="0.25">
      <c r="A251" s="6" t="s">
        <v>1720</v>
      </c>
      <c r="B251" s="25">
        <v>1</v>
      </c>
      <c r="C251" s="25" t="s">
        <v>227</v>
      </c>
      <c r="D251" s="55">
        <v>4.3</v>
      </c>
      <c r="E251" s="55">
        <f>IF(D251="auf Anfrage",0,ROUND((D251-(D251*'LEONI 2018'!$C$7))-((D251-(D251*'LEONI 2018'!$C$7))*'LEONI 2018'!$D$7),2))</f>
        <v>4.3</v>
      </c>
      <c r="F251" s="50">
        <f>IFERROR(IF(E251&lt;&gt;"",E251*'LEONI 2018'!$C$13,""),E251)</f>
        <v>18.704999999999998</v>
      </c>
      <c r="G251" s="45" t="s">
        <v>1927</v>
      </c>
      <c r="H251" s="45">
        <v>1</v>
      </c>
    </row>
    <row r="252" spans="1:9" x14ac:dyDescent="0.25">
      <c r="A252" s="6" t="s">
        <v>1721</v>
      </c>
      <c r="B252" s="25">
        <v>1</v>
      </c>
      <c r="C252" s="25" t="s">
        <v>228</v>
      </c>
      <c r="D252" s="55">
        <v>4.9000000000000004</v>
      </c>
      <c r="E252" s="55">
        <f>IF(D252="auf Anfrage",0,ROUND((D252-(D252*'LEONI 2018'!$C$7))-((D252-(D252*'LEONI 2018'!$C$7))*'LEONI 2018'!$D$7),2))</f>
        <v>4.9000000000000004</v>
      </c>
      <c r="F252" s="50">
        <f>IFERROR(IF(E252&lt;&gt;"",E252*'LEONI 2018'!$C$13,""),E252)</f>
        <v>21.315000000000001</v>
      </c>
      <c r="G252" s="45" t="s">
        <v>1928</v>
      </c>
      <c r="H252" s="45" t="s">
        <v>1926</v>
      </c>
    </row>
    <row r="253" spans="1:9" x14ac:dyDescent="0.25">
      <c r="A253" s="6" t="s">
        <v>1722</v>
      </c>
      <c r="B253" s="25">
        <v>1</v>
      </c>
      <c r="C253" s="25" t="s">
        <v>229</v>
      </c>
      <c r="D253" s="55">
        <v>5.4</v>
      </c>
      <c r="E253" s="55">
        <f>IF(D253="auf Anfrage",0,ROUND((D253-(D253*'LEONI 2018'!$C$7))-((D253-(D253*'LEONI 2018'!$C$7))*'LEONI 2018'!$D$7),2))</f>
        <v>5.4</v>
      </c>
      <c r="F253" s="50">
        <f>IFERROR(IF(E253&lt;&gt;"",E253*'LEONI 2018'!$C$13,""),E253)</f>
        <v>23.49</v>
      </c>
      <c r="G253" s="45" t="s">
        <v>1927</v>
      </c>
      <c r="H253" s="45">
        <v>1</v>
      </c>
    </row>
    <row r="254" spans="1:9" x14ac:dyDescent="0.25">
      <c r="A254" s="6" t="s">
        <v>1723</v>
      </c>
      <c r="B254" s="25">
        <v>1</v>
      </c>
      <c r="C254" s="25" t="s">
        <v>230</v>
      </c>
      <c r="D254" s="55">
        <v>6</v>
      </c>
      <c r="E254" s="55">
        <f>IF(D254="auf Anfrage",0,ROUND((D254-(D254*'LEONI 2018'!$C$7))-((D254-(D254*'LEONI 2018'!$C$7))*'LEONI 2018'!$D$7),2))</f>
        <v>6</v>
      </c>
      <c r="F254" s="50">
        <f>IFERROR(IF(E254&lt;&gt;"",E254*'LEONI 2018'!$C$13,""),E254)</f>
        <v>26.099999999999998</v>
      </c>
      <c r="G254" s="45" t="s">
        <v>1928</v>
      </c>
      <c r="H254" s="45" t="s">
        <v>1926</v>
      </c>
    </row>
    <row r="255" spans="1:9" x14ac:dyDescent="0.25">
      <c r="A255" s="6" t="s">
        <v>1724</v>
      </c>
      <c r="B255" s="25">
        <v>1</v>
      </c>
      <c r="C255" s="25" t="s">
        <v>231</v>
      </c>
      <c r="D255" s="55">
        <v>6.5</v>
      </c>
      <c r="E255" s="55">
        <f>IF(D255="auf Anfrage",0,ROUND((D255-(D255*'LEONI 2018'!$C$7))-((D255-(D255*'LEONI 2018'!$C$7))*'LEONI 2018'!$D$7),2))</f>
        <v>6.5</v>
      </c>
      <c r="F255" s="50">
        <f>IFERROR(IF(E255&lt;&gt;"",E255*'LEONI 2018'!$C$13,""),E255)</f>
        <v>28.274999999999999</v>
      </c>
      <c r="G255" s="45" t="s">
        <v>1927</v>
      </c>
      <c r="H255" s="45">
        <v>1</v>
      </c>
    </row>
    <row r="256" spans="1:9" x14ac:dyDescent="0.25">
      <c r="A256" s="6" t="s">
        <v>1725</v>
      </c>
      <c r="B256" s="25">
        <v>1</v>
      </c>
      <c r="C256" s="25" t="s">
        <v>232</v>
      </c>
      <c r="D256" s="55">
        <v>7.6</v>
      </c>
      <c r="E256" s="55">
        <f>IF(D256="auf Anfrage",0,ROUND((D256-(D256*'LEONI 2018'!$C$7))-((D256-(D256*'LEONI 2018'!$C$7))*'LEONI 2018'!$D$7),2))</f>
        <v>7.6</v>
      </c>
      <c r="F256" s="50">
        <f>IFERROR(IF(E256&lt;&gt;"",E256*'LEONI 2018'!$C$13,""),E256)</f>
        <v>33.059999999999995</v>
      </c>
      <c r="G256" s="45" t="s">
        <v>1928</v>
      </c>
      <c r="H256" s="45" t="s">
        <v>1926</v>
      </c>
    </row>
    <row r="257" spans="1:8" x14ac:dyDescent="0.25">
      <c r="A257" s="6" t="s">
        <v>1726</v>
      </c>
      <c r="B257" s="25">
        <v>1</v>
      </c>
      <c r="C257" s="25" t="s">
        <v>233</v>
      </c>
      <c r="D257" s="55">
        <v>8.6999999999999993</v>
      </c>
      <c r="E257" s="55">
        <f>IF(D257="auf Anfrage",0,ROUND((D257-(D257*'LEONI 2018'!$C$7))-((D257-(D257*'LEONI 2018'!$C$7))*'LEONI 2018'!$D$7),2))</f>
        <v>8.6999999999999993</v>
      </c>
      <c r="F257" s="50">
        <f>IFERROR(IF(E257&lt;&gt;"",E257*'LEONI 2018'!$C$13,""),E257)</f>
        <v>37.844999999999992</v>
      </c>
      <c r="G257" s="45" t="s">
        <v>1927</v>
      </c>
      <c r="H257" s="45">
        <v>1</v>
      </c>
    </row>
    <row r="258" spans="1:8" x14ac:dyDescent="0.25">
      <c r="A258" s="6" t="s">
        <v>1727</v>
      </c>
      <c r="B258" s="25">
        <v>1</v>
      </c>
      <c r="C258" s="25" t="s">
        <v>234</v>
      </c>
      <c r="D258" s="55">
        <v>11.5</v>
      </c>
      <c r="E258" s="55">
        <f>IF(D258="auf Anfrage",0,ROUND((D258-(D258*'LEONI 2018'!$C$7))-((D258-(D258*'LEONI 2018'!$C$7))*'LEONI 2018'!$D$7),2))</f>
        <v>11.5</v>
      </c>
      <c r="F258" s="50">
        <f>IFERROR(IF(E258&lt;&gt;"",E258*'LEONI 2018'!$C$13,""),E258)</f>
        <v>50.024999999999999</v>
      </c>
      <c r="G258" s="45" t="s">
        <v>1928</v>
      </c>
      <c r="H258" s="45" t="s">
        <v>1926</v>
      </c>
    </row>
    <row r="259" spans="1:8" x14ac:dyDescent="0.25">
      <c r="A259" s="6" t="s">
        <v>1728</v>
      </c>
      <c r="B259" s="25">
        <v>1</v>
      </c>
      <c r="C259" s="25" t="s">
        <v>235</v>
      </c>
      <c r="D259" s="55">
        <v>14.3</v>
      </c>
      <c r="E259" s="55">
        <f>IF(D259="auf Anfrage",0,ROUND((D259-(D259*'LEONI 2018'!$C$7))-((D259-(D259*'LEONI 2018'!$C$7))*'LEONI 2018'!$D$7),2))</f>
        <v>14.3</v>
      </c>
      <c r="F259" s="50">
        <f>IFERROR(IF(E259&lt;&gt;"",E259*'LEONI 2018'!$C$13,""),E259)</f>
        <v>62.204999999999998</v>
      </c>
      <c r="G259" s="45" t="s">
        <v>1928</v>
      </c>
      <c r="H259" s="45" t="s">
        <v>1926</v>
      </c>
    </row>
    <row r="260" spans="1:8" x14ac:dyDescent="0.25">
      <c r="A260" s="6" t="s">
        <v>1729</v>
      </c>
      <c r="B260" s="25">
        <v>1</v>
      </c>
      <c r="C260" s="25" t="s">
        <v>236</v>
      </c>
      <c r="D260" s="55">
        <v>3.8</v>
      </c>
      <c r="E260" s="55">
        <f>IF(D260="auf Anfrage",0,ROUND((D260-(D260*'LEONI 2018'!$C$7))-((D260-(D260*'LEONI 2018'!$C$7))*'LEONI 2018'!$D$7),2))</f>
        <v>3.8</v>
      </c>
      <c r="F260" s="50">
        <f>IFERROR(IF(E260&lt;&gt;"",E260*'LEONI 2018'!$C$13,""),E260)</f>
        <v>16.529999999999998</v>
      </c>
      <c r="G260" s="45" t="s">
        <v>1928</v>
      </c>
      <c r="H260" s="45" t="s">
        <v>1926</v>
      </c>
    </row>
    <row r="261" spans="1:8" x14ac:dyDescent="0.25">
      <c r="A261" s="6" t="s">
        <v>1730</v>
      </c>
      <c r="B261" s="25">
        <v>1</v>
      </c>
      <c r="C261" s="25" t="s">
        <v>237</v>
      </c>
      <c r="D261" s="55">
        <v>4.3</v>
      </c>
      <c r="E261" s="55">
        <f>IF(D261="auf Anfrage",0,ROUND((D261-(D261*'LEONI 2018'!$C$7))-((D261-(D261*'LEONI 2018'!$C$7))*'LEONI 2018'!$D$7),2))</f>
        <v>4.3</v>
      </c>
      <c r="F261" s="50">
        <f>IFERROR(IF(E261&lt;&gt;"",E261*'LEONI 2018'!$C$13,""),E261)</f>
        <v>18.704999999999998</v>
      </c>
      <c r="G261" s="45" t="s">
        <v>1928</v>
      </c>
      <c r="H261" s="45" t="s">
        <v>1926</v>
      </c>
    </row>
    <row r="262" spans="1:8" x14ac:dyDescent="0.25">
      <c r="A262" s="6" t="s">
        <v>1731</v>
      </c>
      <c r="B262" s="25">
        <v>1</v>
      </c>
      <c r="C262" s="25" t="s">
        <v>238</v>
      </c>
      <c r="D262" s="55">
        <v>4.9000000000000004</v>
      </c>
      <c r="E262" s="55">
        <f>IF(D262="auf Anfrage",0,ROUND((D262-(D262*'LEONI 2018'!$C$7))-((D262-(D262*'LEONI 2018'!$C$7))*'LEONI 2018'!$D$7),2))</f>
        <v>4.9000000000000004</v>
      </c>
      <c r="F262" s="50">
        <f>IFERROR(IF(E262&lt;&gt;"",E262*'LEONI 2018'!$C$13,""),E262)</f>
        <v>21.315000000000001</v>
      </c>
      <c r="G262" s="45" t="s">
        <v>1928</v>
      </c>
      <c r="H262" s="45" t="s">
        <v>1926</v>
      </c>
    </row>
    <row r="263" spans="1:8" x14ac:dyDescent="0.25">
      <c r="A263" s="6" t="s">
        <v>1732</v>
      </c>
      <c r="B263" s="25">
        <v>1</v>
      </c>
      <c r="C263" s="25" t="s">
        <v>239</v>
      </c>
      <c r="D263" s="55">
        <v>5.4</v>
      </c>
      <c r="E263" s="55">
        <f>IF(D263="auf Anfrage",0,ROUND((D263-(D263*'LEONI 2018'!$C$7))-((D263-(D263*'LEONI 2018'!$C$7))*'LEONI 2018'!$D$7),2))</f>
        <v>5.4</v>
      </c>
      <c r="F263" s="50">
        <f>IFERROR(IF(E263&lt;&gt;"",E263*'LEONI 2018'!$C$13,""),E263)</f>
        <v>23.49</v>
      </c>
      <c r="G263" s="45" t="s">
        <v>1928</v>
      </c>
      <c r="H263" s="45" t="s">
        <v>1926</v>
      </c>
    </row>
    <row r="264" spans="1:8" x14ac:dyDescent="0.25">
      <c r="A264" s="6" t="s">
        <v>1733</v>
      </c>
      <c r="B264" s="25">
        <v>1</v>
      </c>
      <c r="C264" s="25" t="s">
        <v>240</v>
      </c>
      <c r="D264" s="55">
        <v>6</v>
      </c>
      <c r="E264" s="55">
        <f>IF(D264="auf Anfrage",0,ROUND((D264-(D264*'LEONI 2018'!$C$7))-((D264-(D264*'LEONI 2018'!$C$7))*'LEONI 2018'!$D$7),2))</f>
        <v>6</v>
      </c>
      <c r="F264" s="50">
        <f>IFERROR(IF(E264&lt;&gt;"",E264*'LEONI 2018'!$C$13,""),E264)</f>
        <v>26.099999999999998</v>
      </c>
      <c r="G264" s="45" t="s">
        <v>1928</v>
      </c>
      <c r="H264" s="45" t="s">
        <v>1926</v>
      </c>
    </row>
    <row r="265" spans="1:8" x14ac:dyDescent="0.25">
      <c r="A265" s="6" t="s">
        <v>1734</v>
      </c>
      <c r="B265" s="25">
        <v>1</v>
      </c>
      <c r="C265" s="25" t="s">
        <v>241</v>
      </c>
      <c r="D265" s="55">
        <v>6.5</v>
      </c>
      <c r="E265" s="55">
        <f>IF(D265="auf Anfrage",0,ROUND((D265-(D265*'LEONI 2018'!$C$7))-((D265-(D265*'LEONI 2018'!$C$7))*'LEONI 2018'!$D$7),2))</f>
        <v>6.5</v>
      </c>
      <c r="F265" s="50">
        <f>IFERROR(IF(E265&lt;&gt;"",E265*'LEONI 2018'!$C$13,""),E265)</f>
        <v>28.274999999999999</v>
      </c>
      <c r="G265" s="45" t="s">
        <v>1928</v>
      </c>
      <c r="H265" s="45" t="s">
        <v>1926</v>
      </c>
    </row>
    <row r="266" spans="1:8" x14ac:dyDescent="0.25">
      <c r="A266" s="6" t="s">
        <v>1735</v>
      </c>
      <c r="B266" s="25">
        <v>1</v>
      </c>
      <c r="C266" s="25" t="s">
        <v>242</v>
      </c>
      <c r="D266" s="55">
        <v>7.6</v>
      </c>
      <c r="E266" s="55">
        <f>IF(D266="auf Anfrage",0,ROUND((D266-(D266*'LEONI 2018'!$C$7))-((D266-(D266*'LEONI 2018'!$C$7))*'LEONI 2018'!$D$7),2))</f>
        <v>7.6</v>
      </c>
      <c r="F266" s="50">
        <f>IFERROR(IF(E266&lt;&gt;"",E266*'LEONI 2018'!$C$13,""),E266)</f>
        <v>33.059999999999995</v>
      </c>
      <c r="G266" s="45" t="s">
        <v>1928</v>
      </c>
      <c r="H266" s="45" t="s">
        <v>1926</v>
      </c>
    </row>
    <row r="267" spans="1:8" x14ac:dyDescent="0.25">
      <c r="A267" s="6" t="s">
        <v>1736</v>
      </c>
      <c r="B267" s="25">
        <v>1</v>
      </c>
      <c r="C267" s="25" t="s">
        <v>243</v>
      </c>
      <c r="D267" s="55">
        <v>8.6999999999999993</v>
      </c>
      <c r="E267" s="55">
        <f>IF(D267="auf Anfrage",0,ROUND((D267-(D267*'LEONI 2018'!$C$7))-((D267-(D267*'LEONI 2018'!$C$7))*'LEONI 2018'!$D$7),2))</f>
        <v>8.6999999999999993</v>
      </c>
      <c r="F267" s="50">
        <f>IFERROR(IF(E267&lt;&gt;"",E267*'LEONI 2018'!$C$13,""),E267)</f>
        <v>37.844999999999992</v>
      </c>
      <c r="G267" s="45" t="s">
        <v>1928</v>
      </c>
      <c r="H267" s="45" t="s">
        <v>1926</v>
      </c>
    </row>
    <row r="268" spans="1:8" x14ac:dyDescent="0.25">
      <c r="A268" s="6" t="s">
        <v>1737</v>
      </c>
      <c r="B268" s="25">
        <v>1</v>
      </c>
      <c r="C268" s="25" t="s">
        <v>244</v>
      </c>
      <c r="D268" s="55">
        <v>11.5</v>
      </c>
      <c r="E268" s="55">
        <f>IF(D268="auf Anfrage",0,ROUND((D268-(D268*'LEONI 2018'!$C$7))-((D268-(D268*'LEONI 2018'!$C$7))*'LEONI 2018'!$D$7),2))</f>
        <v>11.5</v>
      </c>
      <c r="F268" s="50">
        <f>IFERROR(IF(E268&lt;&gt;"",E268*'LEONI 2018'!$C$13,""),E268)</f>
        <v>50.024999999999999</v>
      </c>
      <c r="G268" s="45" t="s">
        <v>1928</v>
      </c>
      <c r="H268" s="45" t="s">
        <v>1926</v>
      </c>
    </row>
    <row r="269" spans="1:8" x14ac:dyDescent="0.25">
      <c r="A269" s="6" t="s">
        <v>1738</v>
      </c>
      <c r="B269" s="25">
        <v>1</v>
      </c>
      <c r="C269" s="25" t="s">
        <v>245</v>
      </c>
      <c r="D269" s="55">
        <v>14.3</v>
      </c>
      <c r="E269" s="55">
        <f>IF(D269="auf Anfrage",0,ROUND((D269-(D269*'LEONI 2018'!$C$7))-((D269-(D269*'LEONI 2018'!$C$7))*'LEONI 2018'!$D$7),2))</f>
        <v>14.3</v>
      </c>
      <c r="F269" s="50">
        <f>IFERROR(IF(E269&lt;&gt;"",E269*'LEONI 2018'!$C$13,""),E269)</f>
        <v>62.204999999999998</v>
      </c>
      <c r="G269" s="45" t="s">
        <v>1928</v>
      </c>
      <c r="H269" s="45" t="s">
        <v>1926</v>
      </c>
    </row>
    <row r="270" spans="1:8" x14ac:dyDescent="0.25">
      <c r="A270" s="6" t="s">
        <v>1739</v>
      </c>
      <c r="B270" s="25">
        <v>1</v>
      </c>
      <c r="C270" s="25" t="s">
        <v>246</v>
      </c>
      <c r="D270" s="55">
        <v>3.8</v>
      </c>
      <c r="E270" s="55">
        <f>IF(D270="auf Anfrage",0,ROUND((D270-(D270*'LEONI 2018'!$C$7))-((D270-(D270*'LEONI 2018'!$C$7))*'LEONI 2018'!$D$7),2))</f>
        <v>3.8</v>
      </c>
      <c r="F270" s="50">
        <f>IFERROR(IF(E270&lt;&gt;"",E270*'LEONI 2018'!$C$13,""),E270)</f>
        <v>16.529999999999998</v>
      </c>
      <c r="G270" s="45" t="s">
        <v>1928</v>
      </c>
      <c r="H270" s="45" t="s">
        <v>1926</v>
      </c>
    </row>
    <row r="271" spans="1:8" x14ac:dyDescent="0.25">
      <c r="A271" s="6" t="s">
        <v>1740</v>
      </c>
      <c r="B271" s="25">
        <v>1</v>
      </c>
      <c r="C271" s="25" t="s">
        <v>247</v>
      </c>
      <c r="D271" s="55">
        <v>4.3</v>
      </c>
      <c r="E271" s="55">
        <f>IF(D271="auf Anfrage",0,ROUND((D271-(D271*'LEONI 2018'!$C$7))-((D271-(D271*'LEONI 2018'!$C$7))*'LEONI 2018'!$D$7),2))</f>
        <v>4.3</v>
      </c>
      <c r="F271" s="50">
        <f>IFERROR(IF(E271&lt;&gt;"",E271*'LEONI 2018'!$C$13,""),E271)</f>
        <v>18.704999999999998</v>
      </c>
      <c r="G271" s="45" t="s">
        <v>1928</v>
      </c>
      <c r="H271" s="45" t="s">
        <v>1926</v>
      </c>
    </row>
    <row r="272" spans="1:8" x14ac:dyDescent="0.25">
      <c r="A272" s="6" t="s">
        <v>1741</v>
      </c>
      <c r="B272" s="25">
        <v>1</v>
      </c>
      <c r="C272" s="25" t="s">
        <v>248</v>
      </c>
      <c r="D272" s="55">
        <v>4.9000000000000004</v>
      </c>
      <c r="E272" s="55">
        <f>IF(D272="auf Anfrage",0,ROUND((D272-(D272*'LEONI 2018'!$C$7))-((D272-(D272*'LEONI 2018'!$C$7))*'LEONI 2018'!$D$7),2))</f>
        <v>4.9000000000000004</v>
      </c>
      <c r="F272" s="50">
        <f>IFERROR(IF(E272&lt;&gt;"",E272*'LEONI 2018'!$C$13,""),E272)</f>
        <v>21.315000000000001</v>
      </c>
      <c r="G272" s="45" t="s">
        <v>1928</v>
      </c>
      <c r="H272" s="45" t="s">
        <v>1926</v>
      </c>
    </row>
    <row r="273" spans="1:8" x14ac:dyDescent="0.25">
      <c r="A273" s="6" t="s">
        <v>1742</v>
      </c>
      <c r="B273" s="25">
        <v>1</v>
      </c>
      <c r="C273" s="25" t="s">
        <v>249</v>
      </c>
      <c r="D273" s="55">
        <v>5.4</v>
      </c>
      <c r="E273" s="55">
        <f>IF(D273="auf Anfrage",0,ROUND((D273-(D273*'LEONI 2018'!$C$7))-((D273-(D273*'LEONI 2018'!$C$7))*'LEONI 2018'!$D$7),2))</f>
        <v>5.4</v>
      </c>
      <c r="F273" s="50">
        <f>IFERROR(IF(E273&lt;&gt;"",E273*'LEONI 2018'!$C$13,""),E273)</f>
        <v>23.49</v>
      </c>
      <c r="G273" s="45" t="s">
        <v>1928</v>
      </c>
      <c r="H273" s="45" t="s">
        <v>1926</v>
      </c>
    </row>
    <row r="274" spans="1:8" x14ac:dyDescent="0.25">
      <c r="A274" s="6" t="s">
        <v>1743</v>
      </c>
      <c r="B274" s="25">
        <v>1</v>
      </c>
      <c r="C274" s="25" t="s">
        <v>250</v>
      </c>
      <c r="D274" s="55">
        <v>6</v>
      </c>
      <c r="E274" s="55">
        <f>IF(D274="auf Anfrage",0,ROUND((D274-(D274*'LEONI 2018'!$C$7))-((D274-(D274*'LEONI 2018'!$C$7))*'LEONI 2018'!$D$7),2))</f>
        <v>6</v>
      </c>
      <c r="F274" s="50">
        <f>IFERROR(IF(E274&lt;&gt;"",E274*'LEONI 2018'!$C$13,""),E274)</f>
        <v>26.099999999999998</v>
      </c>
      <c r="G274" s="45" t="s">
        <v>1928</v>
      </c>
      <c r="H274" s="45" t="s">
        <v>1926</v>
      </c>
    </row>
    <row r="275" spans="1:8" x14ac:dyDescent="0.25">
      <c r="A275" s="6" t="s">
        <v>1744</v>
      </c>
      <c r="B275" s="25">
        <v>1</v>
      </c>
      <c r="C275" s="25" t="s">
        <v>251</v>
      </c>
      <c r="D275" s="55">
        <v>6.5</v>
      </c>
      <c r="E275" s="55">
        <f>IF(D275="auf Anfrage",0,ROUND((D275-(D275*'LEONI 2018'!$C$7))-((D275-(D275*'LEONI 2018'!$C$7))*'LEONI 2018'!$D$7),2))</f>
        <v>6.5</v>
      </c>
      <c r="F275" s="50">
        <f>IFERROR(IF(E275&lt;&gt;"",E275*'LEONI 2018'!$C$13,""),E275)</f>
        <v>28.274999999999999</v>
      </c>
      <c r="G275" s="45" t="s">
        <v>1928</v>
      </c>
      <c r="H275" s="45" t="s">
        <v>1926</v>
      </c>
    </row>
    <row r="276" spans="1:8" x14ac:dyDescent="0.25">
      <c r="A276" s="6" t="s">
        <v>1745</v>
      </c>
      <c r="B276" s="25">
        <v>1</v>
      </c>
      <c r="C276" s="25" t="s">
        <v>252</v>
      </c>
      <c r="D276" s="55">
        <v>7.6</v>
      </c>
      <c r="E276" s="55">
        <f>IF(D276="auf Anfrage",0,ROUND((D276-(D276*'LEONI 2018'!$C$7))-((D276-(D276*'LEONI 2018'!$C$7))*'LEONI 2018'!$D$7),2))</f>
        <v>7.6</v>
      </c>
      <c r="F276" s="50">
        <f>IFERROR(IF(E276&lt;&gt;"",E276*'LEONI 2018'!$C$13,""),E276)</f>
        <v>33.059999999999995</v>
      </c>
      <c r="G276" s="45" t="s">
        <v>1928</v>
      </c>
      <c r="H276" s="45" t="s">
        <v>1926</v>
      </c>
    </row>
    <row r="277" spans="1:8" x14ac:dyDescent="0.25">
      <c r="A277" s="6" t="s">
        <v>1746</v>
      </c>
      <c r="B277" s="25">
        <v>1</v>
      </c>
      <c r="C277" s="25" t="s">
        <v>253</v>
      </c>
      <c r="D277" s="55">
        <v>8.6999999999999993</v>
      </c>
      <c r="E277" s="55">
        <f>IF(D277="auf Anfrage",0,ROUND((D277-(D277*'LEONI 2018'!$C$7))-((D277-(D277*'LEONI 2018'!$C$7))*'LEONI 2018'!$D$7),2))</f>
        <v>8.6999999999999993</v>
      </c>
      <c r="F277" s="50">
        <f>IFERROR(IF(E277&lt;&gt;"",E277*'LEONI 2018'!$C$13,""),E277)</f>
        <v>37.844999999999992</v>
      </c>
      <c r="G277" s="45" t="s">
        <v>1928</v>
      </c>
      <c r="H277" s="45" t="s">
        <v>1926</v>
      </c>
    </row>
    <row r="278" spans="1:8" x14ac:dyDescent="0.25">
      <c r="A278" s="6" t="s">
        <v>1747</v>
      </c>
      <c r="B278" s="25">
        <v>1</v>
      </c>
      <c r="C278" s="25" t="s">
        <v>254</v>
      </c>
      <c r="D278" s="55">
        <v>11.5</v>
      </c>
      <c r="E278" s="55">
        <f>IF(D278="auf Anfrage",0,ROUND((D278-(D278*'LEONI 2018'!$C$7))-((D278-(D278*'LEONI 2018'!$C$7))*'LEONI 2018'!$D$7),2))</f>
        <v>11.5</v>
      </c>
      <c r="F278" s="50">
        <f>IFERROR(IF(E278&lt;&gt;"",E278*'LEONI 2018'!$C$13,""),E278)</f>
        <v>50.024999999999999</v>
      </c>
      <c r="G278" s="45" t="s">
        <v>1928</v>
      </c>
      <c r="H278" s="45" t="s">
        <v>1926</v>
      </c>
    </row>
    <row r="279" spans="1:8" x14ac:dyDescent="0.25">
      <c r="A279" s="6" t="s">
        <v>1748</v>
      </c>
      <c r="B279" s="25">
        <v>1</v>
      </c>
      <c r="C279" s="25" t="s">
        <v>255</v>
      </c>
      <c r="D279" s="55">
        <v>14.3</v>
      </c>
      <c r="E279" s="55">
        <f>IF(D279="auf Anfrage",0,ROUND((D279-(D279*'LEONI 2018'!$C$7))-((D279-(D279*'LEONI 2018'!$C$7))*'LEONI 2018'!$D$7),2))</f>
        <v>14.3</v>
      </c>
      <c r="F279" s="50">
        <f>IFERROR(IF(E279&lt;&gt;"",E279*'LEONI 2018'!$C$13,""),E279)</f>
        <v>62.204999999999998</v>
      </c>
      <c r="G279" s="45" t="s">
        <v>1928</v>
      </c>
      <c r="H279" s="45" t="s">
        <v>1926</v>
      </c>
    </row>
    <row r="280" spans="1:8" x14ac:dyDescent="0.25">
      <c r="A280" s="6" t="s">
        <v>1749</v>
      </c>
      <c r="B280" s="25">
        <v>1</v>
      </c>
      <c r="C280" s="25" t="s">
        <v>256</v>
      </c>
      <c r="D280" s="55">
        <v>3.8</v>
      </c>
      <c r="E280" s="55">
        <f>IF(D280="auf Anfrage",0,ROUND((D280-(D280*'LEONI 2018'!$C$7))-((D280-(D280*'LEONI 2018'!$C$7))*'LEONI 2018'!$D$7),2))</f>
        <v>3.8</v>
      </c>
      <c r="F280" s="50">
        <f>IFERROR(IF(E280&lt;&gt;"",E280*'LEONI 2018'!$C$13,""),E280)</f>
        <v>16.529999999999998</v>
      </c>
      <c r="G280" s="45" t="s">
        <v>1928</v>
      </c>
      <c r="H280" s="45" t="s">
        <v>1926</v>
      </c>
    </row>
    <row r="281" spans="1:8" x14ac:dyDescent="0.25">
      <c r="A281" s="6" t="s">
        <v>1750</v>
      </c>
      <c r="B281" s="25">
        <v>1</v>
      </c>
      <c r="C281" s="25" t="s">
        <v>257</v>
      </c>
      <c r="D281" s="55">
        <v>4.3</v>
      </c>
      <c r="E281" s="55">
        <f>IF(D281="auf Anfrage",0,ROUND((D281-(D281*'LEONI 2018'!$C$7))-((D281-(D281*'LEONI 2018'!$C$7))*'LEONI 2018'!$D$7),2))</f>
        <v>4.3</v>
      </c>
      <c r="F281" s="50">
        <f>IFERROR(IF(E281&lt;&gt;"",E281*'LEONI 2018'!$C$13,""),E281)</f>
        <v>18.704999999999998</v>
      </c>
      <c r="G281" s="45" t="s">
        <v>1928</v>
      </c>
      <c r="H281" s="45" t="s">
        <v>1926</v>
      </c>
    </row>
    <row r="282" spans="1:8" x14ac:dyDescent="0.25">
      <c r="A282" s="6" t="s">
        <v>1751</v>
      </c>
      <c r="B282" s="25">
        <v>1</v>
      </c>
      <c r="C282" s="25" t="s">
        <v>258</v>
      </c>
      <c r="D282" s="55">
        <v>4.9000000000000004</v>
      </c>
      <c r="E282" s="55">
        <f>IF(D282="auf Anfrage",0,ROUND((D282-(D282*'LEONI 2018'!$C$7))-((D282-(D282*'LEONI 2018'!$C$7))*'LEONI 2018'!$D$7),2))</f>
        <v>4.9000000000000004</v>
      </c>
      <c r="F282" s="50">
        <f>IFERROR(IF(E282&lt;&gt;"",E282*'LEONI 2018'!$C$13,""),E282)</f>
        <v>21.315000000000001</v>
      </c>
      <c r="G282" s="45" t="s">
        <v>1928</v>
      </c>
      <c r="H282" s="45" t="s">
        <v>1926</v>
      </c>
    </row>
    <row r="283" spans="1:8" x14ac:dyDescent="0.25">
      <c r="A283" s="6" t="s">
        <v>1752</v>
      </c>
      <c r="B283" s="25">
        <v>1</v>
      </c>
      <c r="C283" s="25" t="s">
        <v>259</v>
      </c>
      <c r="D283" s="55">
        <v>5.4</v>
      </c>
      <c r="E283" s="55">
        <f>IF(D283="auf Anfrage",0,ROUND((D283-(D283*'LEONI 2018'!$C$7))-((D283-(D283*'LEONI 2018'!$C$7))*'LEONI 2018'!$D$7),2))</f>
        <v>5.4</v>
      </c>
      <c r="F283" s="50">
        <f>IFERROR(IF(E283&lt;&gt;"",E283*'LEONI 2018'!$C$13,""),E283)</f>
        <v>23.49</v>
      </c>
      <c r="G283" s="45" t="s">
        <v>1928</v>
      </c>
      <c r="H283" s="45" t="s">
        <v>1926</v>
      </c>
    </row>
    <row r="284" spans="1:8" x14ac:dyDescent="0.25">
      <c r="A284" s="6" t="s">
        <v>1753</v>
      </c>
      <c r="B284" s="25">
        <v>1</v>
      </c>
      <c r="C284" s="25" t="s">
        <v>260</v>
      </c>
      <c r="D284" s="55">
        <v>6</v>
      </c>
      <c r="E284" s="55">
        <f>IF(D284="auf Anfrage",0,ROUND((D284-(D284*'LEONI 2018'!$C$7))-((D284-(D284*'LEONI 2018'!$C$7))*'LEONI 2018'!$D$7),2))</f>
        <v>6</v>
      </c>
      <c r="F284" s="50">
        <f>IFERROR(IF(E284&lt;&gt;"",E284*'LEONI 2018'!$C$13,""),E284)</f>
        <v>26.099999999999998</v>
      </c>
      <c r="G284" s="45" t="s">
        <v>1928</v>
      </c>
      <c r="H284" s="45" t="s">
        <v>1926</v>
      </c>
    </row>
    <row r="285" spans="1:8" x14ac:dyDescent="0.25">
      <c r="A285" s="6" t="s">
        <v>1754</v>
      </c>
      <c r="B285" s="25">
        <v>1</v>
      </c>
      <c r="C285" s="25" t="s">
        <v>261</v>
      </c>
      <c r="D285" s="55">
        <v>6.5</v>
      </c>
      <c r="E285" s="55">
        <f>IF(D285="auf Anfrage",0,ROUND((D285-(D285*'LEONI 2018'!$C$7))-((D285-(D285*'LEONI 2018'!$C$7))*'LEONI 2018'!$D$7),2))</f>
        <v>6.5</v>
      </c>
      <c r="F285" s="50">
        <f>IFERROR(IF(E285&lt;&gt;"",E285*'LEONI 2018'!$C$13,""),E285)</f>
        <v>28.274999999999999</v>
      </c>
      <c r="G285" s="45" t="s">
        <v>1928</v>
      </c>
      <c r="H285" s="45" t="s">
        <v>1926</v>
      </c>
    </row>
    <row r="286" spans="1:8" x14ac:dyDescent="0.25">
      <c r="A286" s="6" t="s">
        <v>1755</v>
      </c>
      <c r="B286" s="25">
        <v>1</v>
      </c>
      <c r="C286" s="25" t="s">
        <v>262</v>
      </c>
      <c r="D286" s="55">
        <v>7.6</v>
      </c>
      <c r="E286" s="55">
        <f>IF(D286="auf Anfrage",0,ROUND((D286-(D286*'LEONI 2018'!$C$7))-((D286-(D286*'LEONI 2018'!$C$7))*'LEONI 2018'!$D$7),2))</f>
        <v>7.6</v>
      </c>
      <c r="F286" s="50">
        <f>IFERROR(IF(E286&lt;&gt;"",E286*'LEONI 2018'!$C$13,""),E286)</f>
        <v>33.059999999999995</v>
      </c>
      <c r="G286" s="45" t="s">
        <v>1928</v>
      </c>
      <c r="H286" s="45" t="s">
        <v>1926</v>
      </c>
    </row>
    <row r="287" spans="1:8" x14ac:dyDescent="0.25">
      <c r="A287" s="6" t="s">
        <v>1756</v>
      </c>
      <c r="B287" s="25">
        <v>1</v>
      </c>
      <c r="C287" s="25" t="s">
        <v>263</v>
      </c>
      <c r="D287" s="55">
        <v>8.6999999999999993</v>
      </c>
      <c r="E287" s="55">
        <f>IF(D287="auf Anfrage",0,ROUND((D287-(D287*'LEONI 2018'!$C$7))-((D287-(D287*'LEONI 2018'!$C$7))*'LEONI 2018'!$D$7),2))</f>
        <v>8.6999999999999993</v>
      </c>
      <c r="F287" s="50">
        <f>IFERROR(IF(E287&lt;&gt;"",E287*'LEONI 2018'!$C$13,""),E287)</f>
        <v>37.844999999999992</v>
      </c>
      <c r="G287" s="45" t="s">
        <v>1928</v>
      </c>
      <c r="H287" s="45" t="s">
        <v>1926</v>
      </c>
    </row>
    <row r="288" spans="1:8" x14ac:dyDescent="0.25">
      <c r="A288" s="6" t="s">
        <v>1757</v>
      </c>
      <c r="B288" s="25">
        <v>1</v>
      </c>
      <c r="C288" s="25" t="s">
        <v>264</v>
      </c>
      <c r="D288" s="55">
        <v>11.5</v>
      </c>
      <c r="E288" s="55">
        <f>IF(D288="auf Anfrage",0,ROUND((D288-(D288*'LEONI 2018'!$C$7))-((D288-(D288*'LEONI 2018'!$C$7))*'LEONI 2018'!$D$7),2))</f>
        <v>11.5</v>
      </c>
      <c r="F288" s="50">
        <f>IFERROR(IF(E288&lt;&gt;"",E288*'LEONI 2018'!$C$13,""),E288)</f>
        <v>50.024999999999999</v>
      </c>
      <c r="G288" s="45" t="s">
        <v>1928</v>
      </c>
      <c r="H288" s="45" t="s">
        <v>1926</v>
      </c>
    </row>
    <row r="289" spans="1:8" x14ac:dyDescent="0.25">
      <c r="A289" s="6" t="s">
        <v>1758</v>
      </c>
      <c r="B289" s="25">
        <v>1</v>
      </c>
      <c r="C289" s="25" t="s">
        <v>265</v>
      </c>
      <c r="D289" s="55">
        <v>14.3</v>
      </c>
      <c r="E289" s="55">
        <f>IF(D289="auf Anfrage",0,ROUND((D289-(D289*'LEONI 2018'!$C$7))-((D289-(D289*'LEONI 2018'!$C$7))*'LEONI 2018'!$D$7),2))</f>
        <v>14.3</v>
      </c>
      <c r="F289" s="50">
        <f>IFERROR(IF(E289&lt;&gt;"",E289*'LEONI 2018'!$C$13,""),E289)</f>
        <v>62.204999999999998</v>
      </c>
      <c r="G289" s="45" t="s">
        <v>1928</v>
      </c>
      <c r="H289" s="45" t="s">
        <v>1926</v>
      </c>
    </row>
    <row r="290" spans="1:8" x14ac:dyDescent="0.25">
      <c r="A290" s="6" t="s">
        <v>1759</v>
      </c>
      <c r="B290" s="25">
        <v>1</v>
      </c>
      <c r="C290" s="25" t="s">
        <v>266</v>
      </c>
      <c r="D290" s="55">
        <v>3.8</v>
      </c>
      <c r="E290" s="55">
        <f>IF(D290="auf Anfrage",0,ROUND((D290-(D290*'LEONI 2018'!$C$7))-((D290-(D290*'LEONI 2018'!$C$7))*'LEONI 2018'!$D$7),2))</f>
        <v>3.8</v>
      </c>
      <c r="F290" s="50">
        <f>IFERROR(IF(E290&lt;&gt;"",E290*'LEONI 2018'!$C$13,""),E290)</f>
        <v>16.529999999999998</v>
      </c>
      <c r="G290" s="45" t="s">
        <v>1928</v>
      </c>
      <c r="H290" s="45" t="s">
        <v>1926</v>
      </c>
    </row>
    <row r="291" spans="1:8" x14ac:dyDescent="0.25">
      <c r="A291" s="6" t="s">
        <v>1760</v>
      </c>
      <c r="B291" s="25">
        <v>1</v>
      </c>
      <c r="C291" s="25" t="s">
        <v>267</v>
      </c>
      <c r="D291" s="55">
        <v>4.3</v>
      </c>
      <c r="E291" s="55">
        <f>IF(D291="auf Anfrage",0,ROUND((D291-(D291*'LEONI 2018'!$C$7))-((D291-(D291*'LEONI 2018'!$C$7))*'LEONI 2018'!$D$7),2))</f>
        <v>4.3</v>
      </c>
      <c r="F291" s="50">
        <f>IFERROR(IF(E291&lt;&gt;"",E291*'LEONI 2018'!$C$13,""),E291)</f>
        <v>18.704999999999998</v>
      </c>
      <c r="G291" s="45" t="s">
        <v>1928</v>
      </c>
      <c r="H291" s="45" t="s">
        <v>1926</v>
      </c>
    </row>
    <row r="292" spans="1:8" x14ac:dyDescent="0.25">
      <c r="A292" s="6" t="s">
        <v>1761</v>
      </c>
      <c r="B292" s="25">
        <v>1</v>
      </c>
      <c r="C292" s="25" t="s">
        <v>268</v>
      </c>
      <c r="D292" s="55">
        <v>4.9000000000000004</v>
      </c>
      <c r="E292" s="55">
        <f>IF(D292="auf Anfrage",0,ROUND((D292-(D292*'LEONI 2018'!$C$7))-((D292-(D292*'LEONI 2018'!$C$7))*'LEONI 2018'!$D$7),2))</f>
        <v>4.9000000000000004</v>
      </c>
      <c r="F292" s="50">
        <f>IFERROR(IF(E292&lt;&gt;"",E292*'LEONI 2018'!$C$13,""),E292)</f>
        <v>21.315000000000001</v>
      </c>
      <c r="G292" s="45" t="s">
        <v>1928</v>
      </c>
      <c r="H292" s="45" t="s">
        <v>1926</v>
      </c>
    </row>
    <row r="293" spans="1:8" x14ac:dyDescent="0.25">
      <c r="A293" s="6" t="s">
        <v>1762</v>
      </c>
      <c r="B293" s="25">
        <v>1</v>
      </c>
      <c r="C293" s="25" t="s">
        <v>269</v>
      </c>
      <c r="D293" s="55">
        <v>5.4</v>
      </c>
      <c r="E293" s="55">
        <f>IF(D293="auf Anfrage",0,ROUND((D293-(D293*'LEONI 2018'!$C$7))-((D293-(D293*'LEONI 2018'!$C$7))*'LEONI 2018'!$D$7),2))</f>
        <v>5.4</v>
      </c>
      <c r="F293" s="50">
        <f>IFERROR(IF(E293&lt;&gt;"",E293*'LEONI 2018'!$C$13,""),E293)</f>
        <v>23.49</v>
      </c>
      <c r="G293" s="45" t="s">
        <v>1928</v>
      </c>
      <c r="H293" s="45" t="s">
        <v>1926</v>
      </c>
    </row>
    <row r="294" spans="1:8" x14ac:dyDescent="0.25">
      <c r="A294" s="6" t="s">
        <v>1763</v>
      </c>
      <c r="B294" s="25">
        <v>1</v>
      </c>
      <c r="C294" s="25" t="s">
        <v>270</v>
      </c>
      <c r="D294" s="55">
        <v>6</v>
      </c>
      <c r="E294" s="55">
        <f>IF(D294="auf Anfrage",0,ROUND((D294-(D294*'LEONI 2018'!$C$7))-((D294-(D294*'LEONI 2018'!$C$7))*'LEONI 2018'!$D$7),2))</f>
        <v>6</v>
      </c>
      <c r="F294" s="50">
        <f>IFERROR(IF(E294&lt;&gt;"",E294*'LEONI 2018'!$C$13,""),E294)</f>
        <v>26.099999999999998</v>
      </c>
      <c r="G294" s="45" t="s">
        <v>1928</v>
      </c>
      <c r="H294" s="45" t="s">
        <v>1926</v>
      </c>
    </row>
    <row r="295" spans="1:8" x14ac:dyDescent="0.25">
      <c r="A295" s="6" t="s">
        <v>1764</v>
      </c>
      <c r="B295" s="25">
        <v>1</v>
      </c>
      <c r="C295" s="25" t="s">
        <v>271</v>
      </c>
      <c r="D295" s="55">
        <v>6.5</v>
      </c>
      <c r="E295" s="55">
        <f>IF(D295="auf Anfrage",0,ROUND((D295-(D295*'LEONI 2018'!$C$7))-((D295-(D295*'LEONI 2018'!$C$7))*'LEONI 2018'!$D$7),2))</f>
        <v>6.5</v>
      </c>
      <c r="F295" s="50">
        <f>IFERROR(IF(E295&lt;&gt;"",E295*'LEONI 2018'!$C$13,""),E295)</f>
        <v>28.274999999999999</v>
      </c>
      <c r="G295" s="45" t="s">
        <v>1928</v>
      </c>
      <c r="H295" s="45" t="s">
        <v>1926</v>
      </c>
    </row>
    <row r="296" spans="1:8" x14ac:dyDescent="0.25">
      <c r="A296" s="6" t="s">
        <v>1765</v>
      </c>
      <c r="B296" s="25">
        <v>1</v>
      </c>
      <c r="C296" s="25" t="s">
        <v>272</v>
      </c>
      <c r="D296" s="55">
        <v>7.6</v>
      </c>
      <c r="E296" s="55">
        <f>IF(D296="auf Anfrage",0,ROUND((D296-(D296*'LEONI 2018'!$C$7))-((D296-(D296*'LEONI 2018'!$C$7))*'LEONI 2018'!$D$7),2))</f>
        <v>7.6</v>
      </c>
      <c r="F296" s="50">
        <f>IFERROR(IF(E296&lt;&gt;"",E296*'LEONI 2018'!$C$13,""),E296)</f>
        <v>33.059999999999995</v>
      </c>
      <c r="G296" s="45" t="s">
        <v>1928</v>
      </c>
      <c r="H296" s="45" t="s">
        <v>1926</v>
      </c>
    </row>
    <row r="297" spans="1:8" x14ac:dyDescent="0.25">
      <c r="A297" s="6" t="s">
        <v>1766</v>
      </c>
      <c r="B297" s="25">
        <v>1</v>
      </c>
      <c r="C297" s="25" t="s">
        <v>273</v>
      </c>
      <c r="D297" s="55">
        <v>8.6999999999999993</v>
      </c>
      <c r="E297" s="55">
        <f>IF(D297="auf Anfrage",0,ROUND((D297-(D297*'LEONI 2018'!$C$7))-((D297-(D297*'LEONI 2018'!$C$7))*'LEONI 2018'!$D$7),2))</f>
        <v>8.6999999999999993</v>
      </c>
      <c r="F297" s="50">
        <f>IFERROR(IF(E297&lt;&gt;"",E297*'LEONI 2018'!$C$13,""),E297)</f>
        <v>37.844999999999992</v>
      </c>
      <c r="G297" s="45" t="s">
        <v>1928</v>
      </c>
      <c r="H297" s="45" t="s">
        <v>1926</v>
      </c>
    </row>
    <row r="298" spans="1:8" x14ac:dyDescent="0.25">
      <c r="A298" s="6" t="s">
        <v>1767</v>
      </c>
      <c r="B298" s="25">
        <v>1</v>
      </c>
      <c r="C298" s="25" t="s">
        <v>274</v>
      </c>
      <c r="D298" s="55">
        <v>11.5</v>
      </c>
      <c r="E298" s="55">
        <f>IF(D298="auf Anfrage",0,ROUND((D298-(D298*'LEONI 2018'!$C$7))-((D298-(D298*'LEONI 2018'!$C$7))*'LEONI 2018'!$D$7),2))</f>
        <v>11.5</v>
      </c>
      <c r="F298" s="50">
        <f>IFERROR(IF(E298&lt;&gt;"",E298*'LEONI 2018'!$C$13,""),E298)</f>
        <v>50.024999999999999</v>
      </c>
      <c r="G298" s="45" t="s">
        <v>1928</v>
      </c>
      <c r="H298" s="45" t="s">
        <v>1926</v>
      </c>
    </row>
    <row r="299" spans="1:8" x14ac:dyDescent="0.25">
      <c r="A299" s="6" t="s">
        <v>1768</v>
      </c>
      <c r="B299" s="25">
        <v>1</v>
      </c>
      <c r="C299" s="25" t="s">
        <v>275</v>
      </c>
      <c r="D299" s="55">
        <v>14.3</v>
      </c>
      <c r="E299" s="55">
        <f>IF(D299="auf Anfrage",0,ROUND((D299-(D299*'LEONI 2018'!$C$7))-((D299-(D299*'LEONI 2018'!$C$7))*'LEONI 2018'!$D$7),2))</f>
        <v>14.3</v>
      </c>
      <c r="F299" s="50">
        <f>IFERROR(IF(E299&lt;&gt;"",E299*'LEONI 2018'!$C$13,""),E299)</f>
        <v>62.204999999999998</v>
      </c>
      <c r="G299" s="45" t="s">
        <v>1928</v>
      </c>
      <c r="H299" s="45" t="s">
        <v>1926</v>
      </c>
    </row>
    <row r="300" spans="1:8" s="3" customFormat="1" ht="15" customHeight="1" x14ac:dyDescent="0.25">
      <c r="A300" s="38" t="s">
        <v>1874</v>
      </c>
      <c r="B300" s="70" t="s">
        <v>1951</v>
      </c>
      <c r="C300" s="24"/>
      <c r="D300" s="59"/>
      <c r="E300" s="59"/>
      <c r="F300" s="38"/>
      <c r="G300" s="24"/>
      <c r="H300" s="24"/>
    </row>
    <row r="301" spans="1:8" x14ac:dyDescent="0.25">
      <c r="A301" s="6" t="s">
        <v>1769</v>
      </c>
      <c r="B301" s="25">
        <v>1</v>
      </c>
      <c r="C301" s="25" t="s">
        <v>276</v>
      </c>
      <c r="D301" s="55">
        <v>4.3</v>
      </c>
      <c r="E301" s="55">
        <f>IF(D301="auf Anfrage",0,ROUND((D301-(D301*'LEONI 2018'!$C$7))-((D301-(D301*'LEONI 2018'!$C$7))*'LEONI 2018'!$D$7),2))</f>
        <v>4.3</v>
      </c>
      <c r="F301" s="50">
        <f>IFERROR(IF(E301&lt;&gt;"",E301*'LEONI 2018'!$C$13,""),E301)</f>
        <v>18.704999999999998</v>
      </c>
      <c r="G301" s="45" t="s">
        <v>1928</v>
      </c>
      <c r="H301" s="45" t="s">
        <v>1926</v>
      </c>
    </row>
    <row r="302" spans="1:8" x14ac:dyDescent="0.25">
      <c r="A302" s="6" t="s">
        <v>1770</v>
      </c>
      <c r="B302" s="25">
        <v>1</v>
      </c>
      <c r="C302" s="25" t="s">
        <v>277</v>
      </c>
      <c r="D302" s="55">
        <v>4.9000000000000004</v>
      </c>
      <c r="E302" s="55">
        <f>IF(D302="auf Anfrage",0,ROUND((D302-(D302*'LEONI 2018'!$C$7))-((D302-(D302*'LEONI 2018'!$C$7))*'LEONI 2018'!$D$7),2))</f>
        <v>4.9000000000000004</v>
      </c>
      <c r="F302" s="50">
        <f>IFERROR(IF(E302&lt;&gt;"",E302*'LEONI 2018'!$C$13,""),E302)</f>
        <v>21.315000000000001</v>
      </c>
      <c r="G302" s="45" t="s">
        <v>1928</v>
      </c>
      <c r="H302" s="45" t="s">
        <v>1926</v>
      </c>
    </row>
    <row r="303" spans="1:8" x14ac:dyDescent="0.25">
      <c r="A303" s="6" t="s">
        <v>1771</v>
      </c>
      <c r="B303" s="25">
        <v>1</v>
      </c>
      <c r="C303" s="25" t="s">
        <v>278</v>
      </c>
      <c r="D303" s="55">
        <v>5.5</v>
      </c>
      <c r="E303" s="55">
        <f>IF(D303="auf Anfrage",0,ROUND((D303-(D303*'LEONI 2018'!$C$7))-((D303-(D303*'LEONI 2018'!$C$7))*'LEONI 2018'!$D$7),2))</f>
        <v>5.5</v>
      </c>
      <c r="F303" s="50">
        <f>IFERROR(IF(E303&lt;&gt;"",E303*'LEONI 2018'!$C$13,""),E303)</f>
        <v>23.924999999999997</v>
      </c>
      <c r="G303" s="45" t="s">
        <v>1928</v>
      </c>
      <c r="H303" s="45" t="s">
        <v>1926</v>
      </c>
    </row>
    <row r="304" spans="1:8" x14ac:dyDescent="0.25">
      <c r="A304" s="6" t="s">
        <v>1772</v>
      </c>
      <c r="B304" s="25">
        <v>1</v>
      </c>
      <c r="C304" s="25" t="s">
        <v>279</v>
      </c>
      <c r="D304" s="55">
        <v>6.1</v>
      </c>
      <c r="E304" s="55">
        <f>IF(D304="auf Anfrage",0,ROUND((D304-(D304*'LEONI 2018'!$C$7))-((D304-(D304*'LEONI 2018'!$C$7))*'LEONI 2018'!$D$7),2))</f>
        <v>6.1</v>
      </c>
      <c r="F304" s="50">
        <f>IFERROR(IF(E304&lt;&gt;"",E304*'LEONI 2018'!$C$13,""),E304)</f>
        <v>26.534999999999997</v>
      </c>
      <c r="G304" s="45" t="s">
        <v>1928</v>
      </c>
      <c r="H304" s="45" t="s">
        <v>1926</v>
      </c>
    </row>
    <row r="305" spans="1:8" x14ac:dyDescent="0.25">
      <c r="A305" s="6" t="s">
        <v>1773</v>
      </c>
      <c r="B305" s="25">
        <v>1</v>
      </c>
      <c r="C305" s="25" t="s">
        <v>280</v>
      </c>
      <c r="D305" s="55">
        <v>6.7</v>
      </c>
      <c r="E305" s="55">
        <f>IF(D305="auf Anfrage",0,ROUND((D305-(D305*'LEONI 2018'!$C$7))-((D305-(D305*'LEONI 2018'!$C$7))*'LEONI 2018'!$D$7),2))</f>
        <v>6.7</v>
      </c>
      <c r="F305" s="50">
        <f>IFERROR(IF(E305&lt;&gt;"",E305*'LEONI 2018'!$C$13,""),E305)</f>
        <v>29.145</v>
      </c>
      <c r="G305" s="45" t="s">
        <v>1928</v>
      </c>
      <c r="H305" s="45" t="s">
        <v>1926</v>
      </c>
    </row>
    <row r="306" spans="1:8" x14ac:dyDescent="0.25">
      <c r="A306" s="6" t="s">
        <v>1774</v>
      </c>
      <c r="B306" s="25">
        <v>1</v>
      </c>
      <c r="C306" s="25" t="s">
        <v>281</v>
      </c>
      <c r="D306" s="55">
        <v>7.3</v>
      </c>
      <c r="E306" s="55">
        <f>IF(D306="auf Anfrage",0,ROUND((D306-(D306*'LEONI 2018'!$C$7))-((D306-(D306*'LEONI 2018'!$C$7))*'LEONI 2018'!$D$7),2))</f>
        <v>7.3</v>
      </c>
      <c r="F306" s="50">
        <f>IFERROR(IF(E306&lt;&gt;"",E306*'LEONI 2018'!$C$13,""),E306)</f>
        <v>31.754999999999995</v>
      </c>
      <c r="G306" s="45" t="s">
        <v>1928</v>
      </c>
      <c r="H306" s="45" t="s">
        <v>1926</v>
      </c>
    </row>
    <row r="307" spans="1:8" x14ac:dyDescent="0.25">
      <c r="A307" s="6" t="s">
        <v>1775</v>
      </c>
      <c r="B307" s="25">
        <v>1</v>
      </c>
      <c r="C307" s="25" t="s">
        <v>282</v>
      </c>
      <c r="D307" s="55">
        <v>8.5</v>
      </c>
      <c r="E307" s="55">
        <f>IF(D307="auf Anfrage",0,ROUND((D307-(D307*'LEONI 2018'!$C$7))-((D307-(D307*'LEONI 2018'!$C$7))*'LEONI 2018'!$D$7),2))</f>
        <v>8.5</v>
      </c>
      <c r="F307" s="50">
        <f>IFERROR(IF(E307&lt;&gt;"",E307*'LEONI 2018'!$C$13,""),E307)</f>
        <v>36.974999999999994</v>
      </c>
      <c r="G307" s="45" t="s">
        <v>1928</v>
      </c>
      <c r="H307" s="45" t="s">
        <v>1926</v>
      </c>
    </row>
    <row r="308" spans="1:8" x14ac:dyDescent="0.25">
      <c r="A308" s="6" t="s">
        <v>1776</v>
      </c>
      <c r="B308" s="25">
        <v>1</v>
      </c>
      <c r="C308" s="25" t="s">
        <v>283</v>
      </c>
      <c r="D308" s="55">
        <v>9.8000000000000007</v>
      </c>
      <c r="E308" s="55">
        <f>IF(D308="auf Anfrage",0,ROUND((D308-(D308*'LEONI 2018'!$C$7))-((D308-(D308*'LEONI 2018'!$C$7))*'LEONI 2018'!$D$7),2))</f>
        <v>9.8000000000000007</v>
      </c>
      <c r="F308" s="50">
        <f>IFERROR(IF(E308&lt;&gt;"",E308*'LEONI 2018'!$C$13,""),E308)</f>
        <v>42.63</v>
      </c>
      <c r="G308" s="45" t="s">
        <v>1928</v>
      </c>
      <c r="H308" s="45" t="s">
        <v>1926</v>
      </c>
    </row>
    <row r="309" spans="1:8" x14ac:dyDescent="0.25">
      <c r="A309" s="6" t="s">
        <v>1777</v>
      </c>
      <c r="B309" s="25">
        <v>1</v>
      </c>
      <c r="C309" s="25" t="s">
        <v>284</v>
      </c>
      <c r="D309" s="55">
        <v>12.9</v>
      </c>
      <c r="E309" s="55">
        <f>IF(D309="auf Anfrage",0,ROUND((D309-(D309*'LEONI 2018'!$C$7))-((D309-(D309*'LEONI 2018'!$C$7))*'LEONI 2018'!$D$7),2))</f>
        <v>12.9</v>
      </c>
      <c r="F309" s="50">
        <f>IFERROR(IF(E309&lt;&gt;"",E309*'LEONI 2018'!$C$13,""),E309)</f>
        <v>56.114999999999995</v>
      </c>
      <c r="G309" s="45" t="s">
        <v>1928</v>
      </c>
      <c r="H309" s="45" t="s">
        <v>1926</v>
      </c>
    </row>
    <row r="310" spans="1:8" x14ac:dyDescent="0.25">
      <c r="A310" s="6" t="s">
        <v>1778</v>
      </c>
      <c r="B310" s="25">
        <v>1</v>
      </c>
      <c r="C310" s="25" t="s">
        <v>285</v>
      </c>
      <c r="D310" s="55">
        <v>16</v>
      </c>
      <c r="E310" s="55">
        <f>IF(D310="auf Anfrage",0,ROUND((D310-(D310*'LEONI 2018'!$C$7))-((D310-(D310*'LEONI 2018'!$C$7))*'LEONI 2018'!$D$7),2))</f>
        <v>16</v>
      </c>
      <c r="F310" s="50">
        <f>IFERROR(IF(E310&lt;&gt;"",E310*'LEONI 2018'!$C$13,""),E310)</f>
        <v>69.599999999999994</v>
      </c>
      <c r="G310" s="45" t="s">
        <v>1928</v>
      </c>
      <c r="H310" s="45" t="s">
        <v>1926</v>
      </c>
    </row>
    <row r="311" spans="1:8" s="3" customFormat="1" ht="15" customHeight="1" x14ac:dyDescent="0.25">
      <c r="A311" s="38" t="s">
        <v>1875</v>
      </c>
      <c r="B311" s="70" t="s">
        <v>1951</v>
      </c>
      <c r="C311" s="24"/>
      <c r="D311" s="59"/>
      <c r="E311" s="59"/>
      <c r="F311" s="38"/>
      <c r="G311" s="24"/>
      <c r="H311" s="24"/>
    </row>
    <row r="312" spans="1:8" x14ac:dyDescent="0.25">
      <c r="A312" s="6" t="s">
        <v>1779</v>
      </c>
      <c r="B312" s="25">
        <v>1</v>
      </c>
      <c r="C312" s="25" t="s">
        <v>290</v>
      </c>
      <c r="D312" s="55">
        <v>9.5</v>
      </c>
      <c r="E312" s="55">
        <f>IF(D312="auf Anfrage",0,ROUND((D312-(D312*'LEONI 2018'!$C$7))-((D312-(D312*'LEONI 2018'!$C$7))*'LEONI 2018'!$D$7),2))</f>
        <v>9.5</v>
      </c>
      <c r="F312" s="50">
        <f>IFERROR(IF(E312&lt;&gt;"",E312*'LEONI 2018'!$C$13,""),E312)</f>
        <v>41.324999999999996</v>
      </c>
      <c r="G312" s="45" t="s">
        <v>1928</v>
      </c>
      <c r="H312" s="45" t="s">
        <v>1926</v>
      </c>
    </row>
    <row r="313" spans="1:8" x14ac:dyDescent="0.25">
      <c r="A313" s="6" t="s">
        <v>1780</v>
      </c>
      <c r="B313" s="25">
        <v>1</v>
      </c>
      <c r="C313" s="25" t="s">
        <v>291</v>
      </c>
      <c r="D313" s="55">
        <v>13.5</v>
      </c>
      <c r="E313" s="55">
        <f>IF(D313="auf Anfrage",0,ROUND((D313-(D313*'LEONI 2018'!$C$7))-((D313-(D313*'LEONI 2018'!$C$7))*'LEONI 2018'!$D$7),2))</f>
        <v>13.5</v>
      </c>
      <c r="F313" s="50">
        <f>IFERROR(IF(E313&lt;&gt;"",E313*'LEONI 2018'!$C$13,""),E313)</f>
        <v>58.724999999999994</v>
      </c>
      <c r="G313" s="45" t="s">
        <v>1928</v>
      </c>
      <c r="H313" s="45" t="s">
        <v>1926</v>
      </c>
    </row>
    <row r="314" spans="1:8" x14ac:dyDescent="0.25">
      <c r="A314" s="6" t="s">
        <v>1781</v>
      </c>
      <c r="B314" s="25">
        <v>1</v>
      </c>
      <c r="C314" s="25" t="s">
        <v>292</v>
      </c>
      <c r="D314" s="55">
        <v>17.5</v>
      </c>
      <c r="E314" s="55">
        <f>IF(D314="auf Anfrage",0,ROUND((D314-(D314*'LEONI 2018'!$C$7))-((D314-(D314*'LEONI 2018'!$C$7))*'LEONI 2018'!$D$7),2))</f>
        <v>17.5</v>
      </c>
      <c r="F314" s="50">
        <f>IFERROR(IF(E314&lt;&gt;"",E314*'LEONI 2018'!$C$13,""),E314)</f>
        <v>76.125</v>
      </c>
      <c r="G314" s="45" t="s">
        <v>1928</v>
      </c>
      <c r="H314" s="45" t="s">
        <v>1926</v>
      </c>
    </row>
    <row r="315" spans="1:8" x14ac:dyDescent="0.25">
      <c r="A315" s="6" t="s">
        <v>1782</v>
      </c>
      <c r="B315" s="25">
        <v>1</v>
      </c>
      <c r="C315" s="25" t="s">
        <v>293</v>
      </c>
      <c r="D315" s="55">
        <v>25.5</v>
      </c>
      <c r="E315" s="55">
        <f>IF(D315="auf Anfrage",0,ROUND((D315-(D315*'LEONI 2018'!$C$7))-((D315-(D315*'LEONI 2018'!$C$7))*'LEONI 2018'!$D$7),2))</f>
        <v>25.5</v>
      </c>
      <c r="F315" s="50">
        <f>IFERROR(IF(E315&lt;&gt;"",E315*'LEONI 2018'!$C$13,""),E315)</f>
        <v>110.925</v>
      </c>
      <c r="G315" s="45" t="s">
        <v>1928</v>
      </c>
      <c r="H315" s="45" t="s">
        <v>1926</v>
      </c>
    </row>
    <row r="316" spans="1:8" x14ac:dyDescent="0.25">
      <c r="A316" s="6" t="s">
        <v>1783</v>
      </c>
      <c r="B316" s="25">
        <v>1</v>
      </c>
      <c r="C316" s="25" t="s">
        <v>294</v>
      </c>
      <c r="D316" s="55">
        <v>45.2</v>
      </c>
      <c r="E316" s="55">
        <f>IF(D316="auf Anfrage",0,ROUND((D316-(D316*'LEONI 2018'!$C$7))-((D316-(D316*'LEONI 2018'!$C$7))*'LEONI 2018'!$D$7),2))</f>
        <v>45.2</v>
      </c>
      <c r="F316" s="50">
        <f>IFERROR(IF(E316&lt;&gt;"",E316*'LEONI 2018'!$C$13,""),E316)</f>
        <v>196.62</v>
      </c>
      <c r="G316" s="45" t="s">
        <v>1928</v>
      </c>
      <c r="H316" s="45" t="s">
        <v>1926</v>
      </c>
    </row>
    <row r="317" spans="1:8" ht="15" customHeight="1" x14ac:dyDescent="0.25">
      <c r="A317" s="38" t="s">
        <v>1876</v>
      </c>
      <c r="B317" s="70" t="s">
        <v>1951</v>
      </c>
      <c r="C317" s="24"/>
      <c r="D317" s="59"/>
      <c r="E317" s="59"/>
      <c r="F317" s="38"/>
      <c r="G317" s="24"/>
      <c r="H317" s="24"/>
    </row>
    <row r="318" spans="1:8" x14ac:dyDescent="0.25">
      <c r="A318" s="6" t="s">
        <v>1784</v>
      </c>
      <c r="B318" s="25">
        <v>1</v>
      </c>
      <c r="C318" s="25" t="s">
        <v>286</v>
      </c>
      <c r="D318" s="55">
        <v>11.7</v>
      </c>
      <c r="E318" s="55">
        <f>IF(D318="auf Anfrage",0,ROUND((D318-(D318*'LEONI 2018'!$C$7))-((D318-(D318*'LEONI 2018'!$C$7))*'LEONI 2018'!$D$7),2))</f>
        <v>11.7</v>
      </c>
      <c r="F318" s="50">
        <f>IFERROR(IF(E318&lt;&gt;"",E318*'LEONI 2018'!$C$13,""),E318)</f>
        <v>50.894999999999996</v>
      </c>
      <c r="G318" s="45" t="s">
        <v>1928</v>
      </c>
      <c r="H318" s="45" t="s">
        <v>1926</v>
      </c>
    </row>
    <row r="319" spans="1:8" x14ac:dyDescent="0.25">
      <c r="A319" s="6" t="s">
        <v>1785</v>
      </c>
      <c r="B319" s="25">
        <v>1</v>
      </c>
      <c r="C319" s="25" t="s">
        <v>287</v>
      </c>
      <c r="D319" s="55">
        <v>15.9</v>
      </c>
      <c r="E319" s="55">
        <f>IF(D319="auf Anfrage",0,ROUND((D319-(D319*'LEONI 2018'!$C$7))-((D319-(D319*'LEONI 2018'!$C$7))*'LEONI 2018'!$D$7),2))</f>
        <v>15.9</v>
      </c>
      <c r="F319" s="50">
        <f>IFERROR(IF(E319&lt;&gt;"",E319*'LEONI 2018'!$C$13,""),E319)</f>
        <v>69.164999999999992</v>
      </c>
      <c r="G319" s="45" t="s">
        <v>1928</v>
      </c>
      <c r="H319" s="45" t="s">
        <v>1926</v>
      </c>
    </row>
    <row r="320" spans="1:8" x14ac:dyDescent="0.25">
      <c r="A320" s="6" t="s">
        <v>1037</v>
      </c>
      <c r="B320" s="25">
        <v>1</v>
      </c>
      <c r="C320" s="25" t="s">
        <v>839</v>
      </c>
      <c r="D320" s="55">
        <v>20.2</v>
      </c>
      <c r="E320" s="55">
        <f>IF(D320="auf Anfrage",0,ROUND((D320-(D320*'LEONI 2018'!$C$7))-((D320-(D320*'LEONI 2018'!$C$7))*'LEONI 2018'!$D$7),2))</f>
        <v>20.2</v>
      </c>
      <c r="F320" s="50">
        <f>IFERROR(IF(E320&lt;&gt;"",E320*'LEONI 2018'!$C$13,""),E320)</f>
        <v>87.86999999999999</v>
      </c>
      <c r="G320" s="45" t="s">
        <v>1928</v>
      </c>
      <c r="H320" s="45" t="s">
        <v>1926</v>
      </c>
    </row>
    <row r="321" spans="1:9" x14ac:dyDescent="0.25">
      <c r="A321" s="6" t="s">
        <v>1786</v>
      </c>
      <c r="B321" s="25">
        <v>1</v>
      </c>
      <c r="C321" s="25" t="s">
        <v>288</v>
      </c>
      <c r="D321" s="55">
        <v>28.7</v>
      </c>
      <c r="E321" s="55">
        <f>IF(D321="auf Anfrage",0,ROUND((D321-(D321*'LEONI 2018'!$C$7))-((D321-(D321*'LEONI 2018'!$C$7))*'LEONI 2018'!$D$7),2))</f>
        <v>28.7</v>
      </c>
      <c r="F321" s="50">
        <f>IFERROR(IF(E321&lt;&gt;"",E321*'LEONI 2018'!$C$13,""),E321)</f>
        <v>124.84499999999998</v>
      </c>
      <c r="G321" s="45" t="s">
        <v>1928</v>
      </c>
      <c r="H321" s="45" t="s">
        <v>1926</v>
      </c>
    </row>
    <row r="322" spans="1:9" x14ac:dyDescent="0.25">
      <c r="A322" s="6" t="s">
        <v>1787</v>
      </c>
      <c r="B322" s="25">
        <v>1</v>
      </c>
      <c r="C322" s="25" t="s">
        <v>289</v>
      </c>
      <c r="D322" s="55">
        <v>50.1</v>
      </c>
      <c r="E322" s="55">
        <f>IF(D322="auf Anfrage",0,ROUND((D322-(D322*'LEONI 2018'!$C$7))-((D322-(D322*'LEONI 2018'!$C$7))*'LEONI 2018'!$D$7),2))</f>
        <v>50.1</v>
      </c>
      <c r="F322" s="50">
        <f>IFERROR(IF(E322&lt;&gt;"",E322*'LEONI 2018'!$C$13,""),E322)</f>
        <v>217.935</v>
      </c>
      <c r="G322" s="45" t="s">
        <v>1928</v>
      </c>
      <c r="H322" s="45" t="s">
        <v>1926</v>
      </c>
    </row>
    <row r="323" spans="1:9" s="3" customFormat="1" ht="15" customHeight="1" x14ac:dyDescent="0.25">
      <c r="A323" s="38" t="s">
        <v>1877</v>
      </c>
      <c r="B323" s="70" t="s">
        <v>1951</v>
      </c>
      <c r="C323" s="24"/>
      <c r="D323" s="59"/>
      <c r="E323" s="59"/>
      <c r="F323" s="38"/>
      <c r="G323" s="24"/>
      <c r="H323" s="24"/>
    </row>
    <row r="324" spans="1:9" x14ac:dyDescent="0.25">
      <c r="A324" s="6" t="s">
        <v>1788</v>
      </c>
      <c r="B324" s="25">
        <v>1</v>
      </c>
      <c r="C324" s="25" t="s">
        <v>295</v>
      </c>
      <c r="D324" s="55">
        <v>8.1</v>
      </c>
      <c r="E324" s="55">
        <f>IF(D324="auf Anfrage",0,ROUND((D324-(D324*'LEONI 2018'!$C$7))-((D324-(D324*'LEONI 2018'!$C$7))*'LEONI 2018'!$D$7),2))</f>
        <v>8.1</v>
      </c>
      <c r="F324" s="50">
        <f>IFERROR(IF(E324&lt;&gt;"",E324*'LEONI 2018'!$C$13,""),E324)</f>
        <v>35.234999999999992</v>
      </c>
      <c r="G324" s="45" t="s">
        <v>1928</v>
      </c>
      <c r="H324" s="45" t="s">
        <v>1926</v>
      </c>
    </row>
    <row r="325" spans="1:9" x14ac:dyDescent="0.25">
      <c r="A325" s="6" t="s">
        <v>1789</v>
      </c>
      <c r="B325" s="25">
        <v>1</v>
      </c>
      <c r="C325" s="25" t="s">
        <v>296</v>
      </c>
      <c r="D325" s="55">
        <v>9</v>
      </c>
      <c r="E325" s="55">
        <f>IF(D325="auf Anfrage",0,ROUND((D325-(D325*'LEONI 2018'!$C$7))-((D325-(D325*'LEONI 2018'!$C$7))*'LEONI 2018'!$D$7),2))</f>
        <v>9</v>
      </c>
      <c r="F325" s="50">
        <f>IFERROR(IF(E325&lt;&gt;"",E325*'LEONI 2018'!$C$13,""),E325)</f>
        <v>39.15</v>
      </c>
      <c r="G325" s="45" t="s">
        <v>1928</v>
      </c>
      <c r="H325" s="45" t="s">
        <v>1926</v>
      </c>
    </row>
    <row r="326" spans="1:9" x14ac:dyDescent="0.25">
      <c r="A326" s="6" t="s">
        <v>1790</v>
      </c>
      <c r="B326" s="25">
        <v>1</v>
      </c>
      <c r="C326" s="25" t="s">
        <v>297</v>
      </c>
      <c r="D326" s="55">
        <v>9.9</v>
      </c>
      <c r="E326" s="55">
        <f>IF(D326="auf Anfrage",0,ROUND((D326-(D326*'LEONI 2018'!$C$7))-((D326-(D326*'LEONI 2018'!$C$7))*'LEONI 2018'!$D$7),2))</f>
        <v>9.9</v>
      </c>
      <c r="F326" s="50">
        <f>IFERROR(IF(E326&lt;&gt;"",E326*'LEONI 2018'!$C$13,""),E326)</f>
        <v>43.064999999999998</v>
      </c>
      <c r="G326" s="45" t="s">
        <v>1928</v>
      </c>
      <c r="H326" s="45" t="s">
        <v>1926</v>
      </c>
    </row>
    <row r="327" spans="1:9" x14ac:dyDescent="0.25">
      <c r="A327" s="6" t="s">
        <v>1791</v>
      </c>
      <c r="B327" s="25">
        <v>1</v>
      </c>
      <c r="C327" s="25" t="s">
        <v>298</v>
      </c>
      <c r="D327" s="55">
        <v>10.9</v>
      </c>
      <c r="E327" s="55">
        <f>IF(D327="auf Anfrage",0,ROUND((D327-(D327*'LEONI 2018'!$C$7))-((D327-(D327*'LEONI 2018'!$C$7))*'LEONI 2018'!$D$7),2))</f>
        <v>10.9</v>
      </c>
      <c r="F327" s="50">
        <f>IFERROR(IF(E327&lt;&gt;"",E327*'LEONI 2018'!$C$13,""),E327)</f>
        <v>47.414999999999999</v>
      </c>
      <c r="G327" s="45" t="s">
        <v>1928</v>
      </c>
      <c r="H327" s="45" t="s">
        <v>1926</v>
      </c>
      <c r="I327" s="5"/>
    </row>
    <row r="328" spans="1:9" x14ac:dyDescent="0.25">
      <c r="A328" s="6" t="s">
        <v>1792</v>
      </c>
      <c r="B328" s="25">
        <v>1</v>
      </c>
      <c r="C328" s="25" t="s">
        <v>299</v>
      </c>
      <c r="D328" s="55">
        <v>11.8</v>
      </c>
      <c r="E328" s="55">
        <f>IF(D328="auf Anfrage",0,ROUND((D328-(D328*'LEONI 2018'!$C$7))-((D328-(D328*'LEONI 2018'!$C$7))*'LEONI 2018'!$D$7),2))</f>
        <v>11.8</v>
      </c>
      <c r="F328" s="50">
        <f>IFERROR(IF(E328&lt;&gt;"",E328*'LEONI 2018'!$C$13,""),E328)</f>
        <v>51.33</v>
      </c>
      <c r="G328" s="45" t="s">
        <v>1928</v>
      </c>
      <c r="H328" s="45" t="s">
        <v>1926</v>
      </c>
      <c r="I328" s="5"/>
    </row>
    <row r="329" spans="1:9" x14ac:dyDescent="0.25">
      <c r="A329" s="6" t="s">
        <v>1793</v>
      </c>
      <c r="B329" s="25">
        <v>1</v>
      </c>
      <c r="C329" s="25" t="s">
        <v>300</v>
      </c>
      <c r="D329" s="55">
        <v>12.7</v>
      </c>
      <c r="E329" s="55">
        <f>IF(D329="auf Anfrage",0,ROUND((D329-(D329*'LEONI 2018'!$C$7))-((D329-(D329*'LEONI 2018'!$C$7))*'LEONI 2018'!$D$7),2))</f>
        <v>12.7</v>
      </c>
      <c r="F329" s="50">
        <f>IFERROR(IF(E329&lt;&gt;"",E329*'LEONI 2018'!$C$13,""),E329)</f>
        <v>55.24499999999999</v>
      </c>
      <c r="G329" s="45" t="s">
        <v>1928</v>
      </c>
      <c r="H329" s="45" t="s">
        <v>1926</v>
      </c>
      <c r="I329" s="5"/>
    </row>
    <row r="330" spans="1:9" x14ac:dyDescent="0.25">
      <c r="A330" s="6" t="s">
        <v>1794</v>
      </c>
      <c r="B330" s="25">
        <v>1</v>
      </c>
      <c r="C330" s="25" t="s">
        <v>301</v>
      </c>
      <c r="D330" s="55">
        <v>14.5</v>
      </c>
      <c r="E330" s="55">
        <f>IF(D330="auf Anfrage",0,ROUND((D330-(D330*'LEONI 2018'!$C$7))-((D330-(D330*'LEONI 2018'!$C$7))*'LEONI 2018'!$D$7),2))</f>
        <v>14.5</v>
      </c>
      <c r="F330" s="50">
        <f>IFERROR(IF(E330&lt;&gt;"",E330*'LEONI 2018'!$C$13,""),E330)</f>
        <v>63.074999999999996</v>
      </c>
      <c r="G330" s="45" t="s">
        <v>1928</v>
      </c>
      <c r="H330" s="45" t="s">
        <v>1926</v>
      </c>
      <c r="I330" s="5"/>
    </row>
    <row r="331" spans="1:9" x14ac:dyDescent="0.25">
      <c r="A331" s="6" t="s">
        <v>1795</v>
      </c>
      <c r="B331" s="25">
        <v>1</v>
      </c>
      <c r="C331" s="25" t="s">
        <v>302</v>
      </c>
      <c r="D331" s="55">
        <v>16.3</v>
      </c>
      <c r="E331" s="55">
        <f>IF(D331="auf Anfrage",0,ROUND((D331-(D331*'LEONI 2018'!$C$7))-((D331-(D331*'LEONI 2018'!$C$7))*'LEONI 2018'!$D$7),2))</f>
        <v>16.3</v>
      </c>
      <c r="F331" s="50">
        <f>IFERROR(IF(E331&lt;&gt;"",E331*'LEONI 2018'!$C$13,""),E331)</f>
        <v>70.905000000000001</v>
      </c>
      <c r="G331" s="45" t="s">
        <v>1928</v>
      </c>
      <c r="H331" s="45" t="s">
        <v>1926</v>
      </c>
      <c r="I331" s="5"/>
    </row>
    <row r="332" spans="1:9" x14ac:dyDescent="0.25">
      <c r="A332" s="6" t="s">
        <v>1796</v>
      </c>
      <c r="B332" s="25">
        <v>1</v>
      </c>
      <c r="C332" s="25" t="s">
        <v>303</v>
      </c>
      <c r="D332" s="55">
        <v>20.9</v>
      </c>
      <c r="E332" s="55">
        <f>IF(D332="auf Anfrage",0,ROUND((D332-(D332*'LEONI 2018'!$C$7))-((D332-(D332*'LEONI 2018'!$C$7))*'LEONI 2018'!$D$7),2))</f>
        <v>20.9</v>
      </c>
      <c r="F332" s="50">
        <f>IFERROR(IF(E332&lt;&gt;"",E332*'LEONI 2018'!$C$13,""),E332)</f>
        <v>90.914999999999992</v>
      </c>
      <c r="G332" s="45" t="s">
        <v>1928</v>
      </c>
      <c r="H332" s="45" t="s">
        <v>1926</v>
      </c>
      <c r="I332" s="5"/>
    </row>
    <row r="333" spans="1:9" x14ac:dyDescent="0.25">
      <c r="A333" s="6" t="s">
        <v>1797</v>
      </c>
      <c r="B333" s="25">
        <v>1</v>
      </c>
      <c r="C333" s="25" t="s">
        <v>304</v>
      </c>
      <c r="D333" s="55">
        <v>25.4</v>
      </c>
      <c r="E333" s="55">
        <f>IF(D333="auf Anfrage",0,ROUND((D333-(D333*'LEONI 2018'!$C$7))-((D333-(D333*'LEONI 2018'!$C$7))*'LEONI 2018'!$D$7),2))</f>
        <v>25.4</v>
      </c>
      <c r="F333" s="50">
        <f>IFERROR(IF(E333&lt;&gt;"",E333*'LEONI 2018'!$C$13,""),E333)</f>
        <v>110.48999999999998</v>
      </c>
      <c r="G333" s="45" t="s">
        <v>1928</v>
      </c>
      <c r="H333" s="45" t="s">
        <v>1926</v>
      </c>
      <c r="I333" s="5"/>
    </row>
    <row r="334" spans="1:9" ht="15" customHeight="1" x14ac:dyDescent="0.25">
      <c r="A334" s="38" t="s">
        <v>1878</v>
      </c>
      <c r="B334" s="70" t="s">
        <v>1951</v>
      </c>
      <c r="C334" s="24"/>
      <c r="D334" s="59"/>
      <c r="E334" s="59"/>
      <c r="F334" s="38"/>
      <c r="G334" s="24"/>
      <c r="H334" s="24"/>
    </row>
    <row r="335" spans="1:9" x14ac:dyDescent="0.25">
      <c r="A335" s="6" t="s">
        <v>1798</v>
      </c>
      <c r="B335" s="25">
        <v>1</v>
      </c>
      <c r="C335" s="25" t="s">
        <v>305</v>
      </c>
      <c r="D335" s="55">
        <v>7.4</v>
      </c>
      <c r="E335" s="55">
        <f>IF(D335="auf Anfrage",0,ROUND((D335-(D335*'LEONI 2018'!$C$7))-((D335-(D335*'LEONI 2018'!$C$7))*'LEONI 2018'!$D$7),2))</f>
        <v>7.4</v>
      </c>
      <c r="F335" s="50">
        <f>IFERROR(IF(E335&lt;&gt;"",E335*'LEONI 2018'!$C$13,""),E335)</f>
        <v>32.19</v>
      </c>
      <c r="G335" s="45" t="s">
        <v>1928</v>
      </c>
      <c r="H335" s="45" t="s">
        <v>1926</v>
      </c>
      <c r="I335" s="5"/>
    </row>
    <row r="336" spans="1:9" x14ac:dyDescent="0.25">
      <c r="A336" s="6" t="s">
        <v>1799</v>
      </c>
      <c r="B336" s="25">
        <v>1</v>
      </c>
      <c r="C336" s="25" t="s">
        <v>306</v>
      </c>
      <c r="D336" s="55">
        <v>8.1999999999999993</v>
      </c>
      <c r="E336" s="55">
        <f>IF(D336="auf Anfrage",0,ROUND((D336-(D336*'LEONI 2018'!$C$7))-((D336-(D336*'LEONI 2018'!$C$7))*'LEONI 2018'!$D$7),2))</f>
        <v>8.1999999999999993</v>
      </c>
      <c r="F336" s="50">
        <f>IFERROR(IF(E336&lt;&gt;"",E336*'LEONI 2018'!$C$13,""),E336)</f>
        <v>35.669999999999995</v>
      </c>
      <c r="G336" s="45" t="s">
        <v>1927</v>
      </c>
      <c r="H336" s="45">
        <v>1</v>
      </c>
      <c r="I336" s="5"/>
    </row>
    <row r="337" spans="1:9" x14ac:dyDescent="0.25">
      <c r="A337" s="6" t="s">
        <v>1800</v>
      </c>
      <c r="B337" s="25">
        <v>1</v>
      </c>
      <c r="C337" s="25" t="s">
        <v>307</v>
      </c>
      <c r="D337" s="55">
        <v>9</v>
      </c>
      <c r="E337" s="55">
        <f>IF(D337="auf Anfrage",0,ROUND((D337-(D337*'LEONI 2018'!$C$7))-((D337-(D337*'LEONI 2018'!$C$7))*'LEONI 2018'!$D$7),2))</f>
        <v>9</v>
      </c>
      <c r="F337" s="50">
        <f>IFERROR(IF(E337&lt;&gt;"",E337*'LEONI 2018'!$C$13,""),E337)</f>
        <v>39.15</v>
      </c>
      <c r="G337" s="45" t="s">
        <v>1927</v>
      </c>
      <c r="H337" s="45">
        <v>1</v>
      </c>
      <c r="I337" s="5"/>
    </row>
    <row r="338" spans="1:9" x14ac:dyDescent="0.25">
      <c r="A338" s="6" t="s">
        <v>1801</v>
      </c>
      <c r="B338" s="25">
        <v>1</v>
      </c>
      <c r="C338" s="25" t="s">
        <v>308</v>
      </c>
      <c r="D338" s="55">
        <v>9.8000000000000007</v>
      </c>
      <c r="E338" s="55">
        <f>IF(D338="auf Anfrage",0,ROUND((D338-(D338*'LEONI 2018'!$C$7))-((D338-(D338*'LEONI 2018'!$C$7))*'LEONI 2018'!$D$7),2))</f>
        <v>9.8000000000000007</v>
      </c>
      <c r="F338" s="50">
        <f>IFERROR(IF(E338&lt;&gt;"",E338*'LEONI 2018'!$C$13,""),E338)</f>
        <v>42.63</v>
      </c>
      <c r="G338" s="45" t="s">
        <v>1927</v>
      </c>
      <c r="H338" s="45">
        <v>1</v>
      </c>
      <c r="I338" s="5"/>
    </row>
    <row r="339" spans="1:9" x14ac:dyDescent="0.25">
      <c r="A339" s="6" t="s">
        <v>1802</v>
      </c>
      <c r="B339" s="25">
        <v>1</v>
      </c>
      <c r="C339" s="25" t="s">
        <v>309</v>
      </c>
      <c r="D339" s="55">
        <v>10.6</v>
      </c>
      <c r="E339" s="55">
        <f>IF(D339="auf Anfrage",0,ROUND((D339-(D339*'LEONI 2018'!$C$7))-((D339-(D339*'LEONI 2018'!$C$7))*'LEONI 2018'!$D$7),2))</f>
        <v>10.6</v>
      </c>
      <c r="F339" s="50">
        <f>IFERROR(IF(E339&lt;&gt;"",E339*'LEONI 2018'!$C$13,""),E339)</f>
        <v>46.109999999999992</v>
      </c>
      <c r="G339" s="45" t="s">
        <v>1928</v>
      </c>
      <c r="H339" s="45" t="s">
        <v>1926</v>
      </c>
      <c r="I339" s="5"/>
    </row>
    <row r="340" spans="1:9" x14ac:dyDescent="0.25">
      <c r="A340" s="6" t="s">
        <v>1803</v>
      </c>
      <c r="B340" s="25">
        <v>1</v>
      </c>
      <c r="C340" s="25" t="s">
        <v>310</v>
      </c>
      <c r="D340" s="55">
        <v>11.5</v>
      </c>
      <c r="E340" s="55">
        <f>IF(D340="auf Anfrage",0,ROUND((D340-(D340*'LEONI 2018'!$C$7))-((D340-(D340*'LEONI 2018'!$C$7))*'LEONI 2018'!$D$7),2))</f>
        <v>11.5</v>
      </c>
      <c r="F340" s="50">
        <f>IFERROR(IF(E340&lt;&gt;"",E340*'LEONI 2018'!$C$13,""),E340)</f>
        <v>50.024999999999999</v>
      </c>
      <c r="G340" s="45" t="s">
        <v>1927</v>
      </c>
      <c r="H340" s="45">
        <v>1</v>
      </c>
      <c r="I340" s="5"/>
    </row>
    <row r="341" spans="1:9" x14ac:dyDescent="0.25">
      <c r="A341" s="6" t="s">
        <v>1804</v>
      </c>
      <c r="B341" s="25">
        <v>1</v>
      </c>
      <c r="C341" s="25" t="s">
        <v>311</v>
      </c>
      <c r="D341" s="55">
        <v>13.2</v>
      </c>
      <c r="E341" s="55">
        <f>IF(D341="auf Anfrage",0,ROUND((D341-(D341*'LEONI 2018'!$C$7))-((D341-(D341*'LEONI 2018'!$C$7))*'LEONI 2018'!$D$7),2))</f>
        <v>13.2</v>
      </c>
      <c r="F341" s="50">
        <f>IFERROR(IF(E341&lt;&gt;"",E341*'LEONI 2018'!$C$13,""),E341)</f>
        <v>57.419999999999995</v>
      </c>
      <c r="G341" s="45" t="s">
        <v>1928</v>
      </c>
      <c r="H341" s="45" t="s">
        <v>1926</v>
      </c>
      <c r="I341" s="5"/>
    </row>
    <row r="342" spans="1:9" x14ac:dyDescent="0.25">
      <c r="A342" s="6" t="s">
        <v>1805</v>
      </c>
      <c r="B342" s="25">
        <v>1</v>
      </c>
      <c r="C342" s="25" t="s">
        <v>312</v>
      </c>
      <c r="D342" s="55">
        <v>15</v>
      </c>
      <c r="E342" s="55">
        <f>IF(D342="auf Anfrage",0,ROUND((D342-(D342*'LEONI 2018'!$C$7))-((D342-(D342*'LEONI 2018'!$C$7))*'LEONI 2018'!$D$7),2))</f>
        <v>15</v>
      </c>
      <c r="F342" s="50">
        <f>IFERROR(IF(E342&lt;&gt;"",E342*'LEONI 2018'!$C$13,""),E342)</f>
        <v>65.25</v>
      </c>
      <c r="G342" s="45" t="s">
        <v>1927</v>
      </c>
      <c r="H342" s="45">
        <v>1</v>
      </c>
      <c r="I342" s="5"/>
    </row>
    <row r="343" spans="1:9" x14ac:dyDescent="0.25">
      <c r="A343" s="6" t="s">
        <v>1806</v>
      </c>
      <c r="B343" s="25">
        <v>1</v>
      </c>
      <c r="C343" s="25" t="s">
        <v>313</v>
      </c>
      <c r="D343" s="55">
        <v>19.2</v>
      </c>
      <c r="E343" s="55">
        <f>IF(D343="auf Anfrage",0,ROUND((D343-(D343*'LEONI 2018'!$C$7))-((D343-(D343*'LEONI 2018'!$C$7))*'LEONI 2018'!$D$7),2))</f>
        <v>19.2</v>
      </c>
      <c r="F343" s="50">
        <f>IFERROR(IF(E343&lt;&gt;"",E343*'LEONI 2018'!$C$13,""),E343)</f>
        <v>83.52</v>
      </c>
      <c r="G343" s="45" t="s">
        <v>1927</v>
      </c>
      <c r="H343" s="45">
        <v>1</v>
      </c>
      <c r="I343" s="5"/>
    </row>
    <row r="344" spans="1:9" x14ac:dyDescent="0.25">
      <c r="A344" s="6" t="s">
        <v>1807</v>
      </c>
      <c r="B344" s="25">
        <v>1</v>
      </c>
      <c r="C344" s="25" t="s">
        <v>314</v>
      </c>
      <c r="D344" s="55">
        <v>23.5</v>
      </c>
      <c r="E344" s="55">
        <f>IF(D344="auf Anfrage",0,ROUND((D344-(D344*'LEONI 2018'!$C$7))-((D344-(D344*'LEONI 2018'!$C$7))*'LEONI 2018'!$D$7),2))</f>
        <v>23.5</v>
      </c>
      <c r="F344" s="50">
        <f>IFERROR(IF(E344&lt;&gt;"",E344*'LEONI 2018'!$C$13,""),E344)</f>
        <v>102.22499999999999</v>
      </c>
      <c r="G344" s="45" t="s">
        <v>1927</v>
      </c>
      <c r="H344" s="45">
        <v>1</v>
      </c>
      <c r="I344" s="5"/>
    </row>
    <row r="345" spans="1:9" x14ac:dyDescent="0.25">
      <c r="A345" s="6" t="s">
        <v>1808</v>
      </c>
      <c r="B345" s="25">
        <v>1</v>
      </c>
      <c r="C345" s="25" t="s">
        <v>315</v>
      </c>
      <c r="D345" s="55">
        <v>39</v>
      </c>
      <c r="E345" s="55">
        <f>IF(D345="auf Anfrage",0,ROUND((D345-(D345*'LEONI 2018'!$C$7))-((D345-(D345*'LEONI 2018'!$C$7))*'LEONI 2018'!$D$7),2))</f>
        <v>39</v>
      </c>
      <c r="F345" s="50">
        <f>IFERROR(IF(E345&lt;&gt;"",E345*'LEONI 2018'!$C$13,""),E345)</f>
        <v>169.64999999999998</v>
      </c>
      <c r="G345" s="45" t="s">
        <v>1927</v>
      </c>
      <c r="H345" s="45">
        <v>1</v>
      </c>
      <c r="I345" s="5"/>
    </row>
    <row r="346" spans="1:9" s="3" customFormat="1" x14ac:dyDescent="0.25">
      <c r="A346" s="38" t="s">
        <v>1879</v>
      </c>
      <c r="B346" s="70" t="s">
        <v>1951</v>
      </c>
      <c r="C346" s="24"/>
      <c r="D346" s="59"/>
      <c r="E346" s="59"/>
      <c r="F346" s="38"/>
      <c r="G346" s="24"/>
      <c r="H346" s="24"/>
    </row>
    <row r="347" spans="1:9" x14ac:dyDescent="0.25">
      <c r="A347" s="6" t="s">
        <v>1809</v>
      </c>
      <c r="B347" s="25">
        <v>1</v>
      </c>
      <c r="C347" s="25" t="s">
        <v>316</v>
      </c>
      <c r="D347" s="55">
        <v>24.3</v>
      </c>
      <c r="E347" s="55">
        <f>IF(D347="auf Anfrage",0,ROUND((D347-(D347*'LEONI 2018'!$C$7))-((D347-(D347*'LEONI 2018'!$C$7))*'LEONI 2018'!$D$7),2))</f>
        <v>24.3</v>
      </c>
      <c r="F347" s="50">
        <f>IFERROR(IF(E347&lt;&gt;"",E347*'LEONI 2018'!$C$13,""),E347)</f>
        <v>105.705</v>
      </c>
      <c r="G347" s="45" t="s">
        <v>1928</v>
      </c>
      <c r="H347" s="45" t="s">
        <v>1926</v>
      </c>
    </row>
    <row r="348" spans="1:9" x14ac:dyDescent="0.25">
      <c r="A348" s="6" t="s">
        <v>1810</v>
      </c>
      <c r="B348" s="25">
        <v>1</v>
      </c>
      <c r="C348" s="25" t="s">
        <v>317</v>
      </c>
      <c r="D348" s="55">
        <v>25.3</v>
      </c>
      <c r="E348" s="55">
        <f>IF(D348="auf Anfrage",0,ROUND((D348-(D348*'LEONI 2018'!$C$7))-((D348-(D348*'LEONI 2018'!$C$7))*'LEONI 2018'!$D$7),2))</f>
        <v>25.3</v>
      </c>
      <c r="F348" s="50">
        <f>IFERROR(IF(E348&lt;&gt;"",E348*'LEONI 2018'!$C$13,""),E348)</f>
        <v>110.05499999999999</v>
      </c>
      <c r="G348" s="45" t="s">
        <v>1928</v>
      </c>
      <c r="H348" s="45" t="s">
        <v>1926</v>
      </c>
    </row>
    <row r="349" spans="1:9" ht="15" customHeight="1" x14ac:dyDescent="0.25">
      <c r="A349" s="6" t="s">
        <v>1811</v>
      </c>
      <c r="B349" s="25">
        <v>1</v>
      </c>
      <c r="C349" s="25" t="s">
        <v>318</v>
      </c>
      <c r="D349" s="55">
        <v>26.2</v>
      </c>
      <c r="E349" s="55">
        <f>IF(D349="auf Anfrage",0,ROUND((D349-(D349*'LEONI 2018'!$C$7))-((D349-(D349*'LEONI 2018'!$C$7))*'LEONI 2018'!$D$7),2))</f>
        <v>26.2</v>
      </c>
      <c r="F349" s="50">
        <f>IFERROR(IF(E349&lt;&gt;"",E349*'LEONI 2018'!$C$13,""),E349)</f>
        <v>113.96999999999998</v>
      </c>
      <c r="G349" s="45" t="s">
        <v>1928</v>
      </c>
      <c r="H349" s="45" t="s">
        <v>1926</v>
      </c>
    </row>
    <row r="350" spans="1:9" x14ac:dyDescent="0.25">
      <c r="A350" s="6" t="s">
        <v>1812</v>
      </c>
      <c r="B350" s="25">
        <v>1</v>
      </c>
      <c r="C350" s="25" t="s">
        <v>319</v>
      </c>
      <c r="D350" s="55">
        <v>28.2</v>
      </c>
      <c r="E350" s="55">
        <f>IF(D350="auf Anfrage",0,ROUND((D350-(D350*'LEONI 2018'!$C$7))-((D350-(D350*'LEONI 2018'!$C$7))*'LEONI 2018'!$D$7),2))</f>
        <v>28.2</v>
      </c>
      <c r="F350" s="50">
        <f>IFERROR(IF(E350&lt;&gt;"",E350*'LEONI 2018'!$C$13,""),E350)</f>
        <v>122.66999999999999</v>
      </c>
      <c r="G350" s="45" t="s">
        <v>1928</v>
      </c>
      <c r="H350" s="45" t="s">
        <v>1926</v>
      </c>
    </row>
    <row r="351" spans="1:9" ht="15" customHeight="1" x14ac:dyDescent="0.25">
      <c r="A351" s="6" t="s">
        <v>1813</v>
      </c>
      <c r="B351" s="25">
        <v>1</v>
      </c>
      <c r="C351" s="25" t="s">
        <v>320</v>
      </c>
      <c r="D351" s="55">
        <v>24.3</v>
      </c>
      <c r="E351" s="55">
        <f>IF(D351="auf Anfrage",0,ROUND((D351-(D351*'LEONI 2018'!$C$7))-((D351-(D351*'LEONI 2018'!$C$7))*'LEONI 2018'!$D$7),2))</f>
        <v>24.3</v>
      </c>
      <c r="F351" s="50">
        <f>IFERROR(IF(E351&lt;&gt;"",E351*'LEONI 2018'!$C$13,""),E351)</f>
        <v>105.705</v>
      </c>
      <c r="G351" s="45" t="s">
        <v>1928</v>
      </c>
      <c r="H351" s="45" t="s">
        <v>1926</v>
      </c>
    </row>
    <row r="352" spans="1:9" ht="15" customHeight="1" x14ac:dyDescent="0.25">
      <c r="A352" s="6" t="s">
        <v>1814</v>
      </c>
      <c r="B352" s="25">
        <v>1</v>
      </c>
      <c r="C352" s="25" t="s">
        <v>321</v>
      </c>
      <c r="D352" s="55">
        <v>25.3</v>
      </c>
      <c r="E352" s="55">
        <f>IF(D352="auf Anfrage",0,ROUND((D352-(D352*'LEONI 2018'!$C$7))-((D352-(D352*'LEONI 2018'!$C$7))*'LEONI 2018'!$D$7),2))</f>
        <v>25.3</v>
      </c>
      <c r="F352" s="50">
        <f>IFERROR(IF(E352&lt;&gt;"",E352*'LEONI 2018'!$C$13,""),E352)</f>
        <v>110.05499999999999</v>
      </c>
      <c r="G352" s="45" t="s">
        <v>1928</v>
      </c>
      <c r="H352" s="45" t="s">
        <v>1926</v>
      </c>
    </row>
    <row r="353" spans="1:8" ht="15" customHeight="1" x14ac:dyDescent="0.25">
      <c r="A353" s="6" t="s">
        <v>1815</v>
      </c>
      <c r="B353" s="25">
        <v>1</v>
      </c>
      <c r="C353" s="25" t="s">
        <v>322</v>
      </c>
      <c r="D353" s="55">
        <v>26.2</v>
      </c>
      <c r="E353" s="55">
        <f>IF(D353="auf Anfrage",0,ROUND((D353-(D353*'LEONI 2018'!$C$7))-((D353-(D353*'LEONI 2018'!$C$7))*'LEONI 2018'!$D$7),2))</f>
        <v>26.2</v>
      </c>
      <c r="F353" s="50">
        <f>IFERROR(IF(E353&lt;&gt;"",E353*'LEONI 2018'!$C$13,""),E353)</f>
        <v>113.96999999999998</v>
      </c>
      <c r="G353" s="45" t="s">
        <v>1928</v>
      </c>
      <c r="H353" s="45" t="s">
        <v>1926</v>
      </c>
    </row>
    <row r="354" spans="1:8" ht="15" customHeight="1" x14ac:dyDescent="0.25">
      <c r="A354" s="6" t="s">
        <v>1816</v>
      </c>
      <c r="B354" s="25">
        <v>1</v>
      </c>
      <c r="C354" s="25" t="s">
        <v>323</v>
      </c>
      <c r="D354" s="55">
        <v>28.2</v>
      </c>
      <c r="E354" s="55">
        <f>IF(D354="auf Anfrage",0,ROUND((D354-(D354*'LEONI 2018'!$C$7))-((D354-(D354*'LEONI 2018'!$C$7))*'LEONI 2018'!$D$7),2))</f>
        <v>28.2</v>
      </c>
      <c r="F354" s="50">
        <f>IFERROR(IF(E354&lt;&gt;"",E354*'LEONI 2018'!$C$13,""),E354)</f>
        <v>122.66999999999999</v>
      </c>
      <c r="G354" s="45" t="s">
        <v>1928</v>
      </c>
      <c r="H354" s="45" t="s">
        <v>1926</v>
      </c>
    </row>
    <row r="355" spans="1:8" x14ac:dyDescent="0.25">
      <c r="A355" s="6" t="s">
        <v>1817</v>
      </c>
      <c r="B355" s="25">
        <v>1</v>
      </c>
      <c r="C355" s="25" t="s">
        <v>324</v>
      </c>
      <c r="D355" s="55">
        <v>24.3</v>
      </c>
      <c r="E355" s="55">
        <f>IF(D355="auf Anfrage",0,ROUND((D355-(D355*'LEONI 2018'!$C$7))-((D355-(D355*'LEONI 2018'!$C$7))*'LEONI 2018'!$D$7),2))</f>
        <v>24.3</v>
      </c>
      <c r="F355" s="50">
        <f>IFERROR(IF(E355&lt;&gt;"",E355*'LEONI 2018'!$C$13,""),E355)</f>
        <v>105.705</v>
      </c>
      <c r="G355" s="45" t="s">
        <v>1928</v>
      </c>
      <c r="H355" s="45" t="s">
        <v>1926</v>
      </c>
    </row>
    <row r="356" spans="1:8" x14ac:dyDescent="0.25">
      <c r="A356" s="6" t="s">
        <v>1818</v>
      </c>
      <c r="B356" s="25">
        <v>1</v>
      </c>
      <c r="C356" s="25" t="s">
        <v>325</v>
      </c>
      <c r="D356" s="55">
        <v>25.3</v>
      </c>
      <c r="E356" s="55">
        <f>IF(D356="auf Anfrage",0,ROUND((D356-(D356*'LEONI 2018'!$C$7))-((D356-(D356*'LEONI 2018'!$C$7))*'LEONI 2018'!$D$7),2))</f>
        <v>25.3</v>
      </c>
      <c r="F356" s="50">
        <f>IFERROR(IF(E356&lt;&gt;"",E356*'LEONI 2018'!$C$13,""),E356)</f>
        <v>110.05499999999999</v>
      </c>
      <c r="G356" s="45" t="s">
        <v>1928</v>
      </c>
      <c r="H356" s="45" t="s">
        <v>1926</v>
      </c>
    </row>
    <row r="357" spans="1:8" x14ac:dyDescent="0.25">
      <c r="A357" s="6" t="s">
        <v>1819</v>
      </c>
      <c r="B357" s="25">
        <v>1</v>
      </c>
      <c r="C357" s="25" t="s">
        <v>326</v>
      </c>
      <c r="D357" s="55">
        <v>26.2</v>
      </c>
      <c r="E357" s="55">
        <f>IF(D357="auf Anfrage",0,ROUND((D357-(D357*'LEONI 2018'!$C$7))-((D357-(D357*'LEONI 2018'!$C$7))*'LEONI 2018'!$D$7),2))</f>
        <v>26.2</v>
      </c>
      <c r="F357" s="50">
        <f>IFERROR(IF(E357&lt;&gt;"",E357*'LEONI 2018'!$C$13,""),E357)</f>
        <v>113.96999999999998</v>
      </c>
      <c r="G357" s="45" t="s">
        <v>1928</v>
      </c>
      <c r="H357" s="45" t="s">
        <v>1926</v>
      </c>
    </row>
    <row r="358" spans="1:8" x14ac:dyDescent="0.25">
      <c r="A358" s="6" t="s">
        <v>1820</v>
      </c>
      <c r="B358" s="25">
        <v>1</v>
      </c>
      <c r="C358" s="25" t="s">
        <v>327</v>
      </c>
      <c r="D358" s="55">
        <v>28.2</v>
      </c>
      <c r="E358" s="55">
        <f>IF(D358="auf Anfrage",0,ROUND((D358-(D358*'LEONI 2018'!$C$7))-((D358-(D358*'LEONI 2018'!$C$7))*'LEONI 2018'!$D$7),2))</f>
        <v>28.2</v>
      </c>
      <c r="F358" s="50">
        <f>IFERROR(IF(E358&lt;&gt;"",E358*'LEONI 2018'!$C$13,""),E358)</f>
        <v>122.66999999999999</v>
      </c>
      <c r="G358" s="45" t="s">
        <v>1928</v>
      </c>
      <c r="H358" s="45" t="s">
        <v>1926</v>
      </c>
    </row>
    <row r="359" spans="1:8" x14ac:dyDescent="0.25">
      <c r="A359" s="6" t="s">
        <v>1821</v>
      </c>
      <c r="B359" s="25">
        <v>1</v>
      </c>
      <c r="C359" s="25" t="s">
        <v>328</v>
      </c>
      <c r="D359" s="55">
        <v>30.2</v>
      </c>
      <c r="E359" s="55">
        <f>IF(D359="auf Anfrage",0,ROUND((D359-(D359*'LEONI 2018'!$C$7))-((D359-(D359*'LEONI 2018'!$C$7))*'LEONI 2018'!$D$7),2))</f>
        <v>30.2</v>
      </c>
      <c r="F359" s="50">
        <f>IFERROR(IF(E359&lt;&gt;"",E359*'LEONI 2018'!$C$13,""),E359)</f>
        <v>131.36999999999998</v>
      </c>
      <c r="G359" s="45" t="s">
        <v>1928</v>
      </c>
      <c r="H359" s="45" t="s">
        <v>1926</v>
      </c>
    </row>
    <row r="360" spans="1:8" x14ac:dyDescent="0.25">
      <c r="A360" s="6" t="s">
        <v>1822</v>
      </c>
      <c r="B360" s="25">
        <v>1</v>
      </c>
      <c r="C360" s="25" t="s">
        <v>329</v>
      </c>
      <c r="D360" s="55">
        <v>31.7</v>
      </c>
      <c r="E360" s="55">
        <f>IF(D360="auf Anfrage",0,ROUND((D360-(D360*'LEONI 2018'!$C$7))-((D360-(D360*'LEONI 2018'!$C$7))*'LEONI 2018'!$D$7),2))</f>
        <v>31.7</v>
      </c>
      <c r="F360" s="50">
        <f>IFERROR(IF(E360&lt;&gt;"",E360*'LEONI 2018'!$C$13,""),E360)</f>
        <v>137.89499999999998</v>
      </c>
      <c r="G360" s="45" t="s">
        <v>1928</v>
      </c>
      <c r="H360" s="45" t="s">
        <v>1926</v>
      </c>
    </row>
    <row r="361" spans="1:8" x14ac:dyDescent="0.25">
      <c r="A361" s="6" t="s">
        <v>1823</v>
      </c>
      <c r="B361" s="25">
        <v>1</v>
      </c>
      <c r="C361" s="25" t="s">
        <v>330</v>
      </c>
      <c r="D361" s="55">
        <v>33.200000000000003</v>
      </c>
      <c r="E361" s="55">
        <f>IF(D361="auf Anfrage",0,ROUND((D361-(D361*'LEONI 2018'!$C$7))-((D361-(D361*'LEONI 2018'!$C$7))*'LEONI 2018'!$D$7),2))</f>
        <v>33.200000000000003</v>
      </c>
      <c r="F361" s="50">
        <f>IFERROR(IF(E361&lt;&gt;"",E361*'LEONI 2018'!$C$13,""),E361)</f>
        <v>144.41999999999999</v>
      </c>
      <c r="G361" s="45" t="s">
        <v>1928</v>
      </c>
      <c r="H361" s="45" t="s">
        <v>1926</v>
      </c>
    </row>
    <row r="362" spans="1:8" x14ac:dyDescent="0.25">
      <c r="A362" s="6" t="s">
        <v>1824</v>
      </c>
      <c r="B362" s="25">
        <v>1</v>
      </c>
      <c r="C362" s="25" t="s">
        <v>331</v>
      </c>
      <c r="D362" s="55">
        <v>36.299999999999997</v>
      </c>
      <c r="E362" s="55">
        <f>IF(D362="auf Anfrage",0,ROUND((D362-(D362*'LEONI 2018'!$C$7))-((D362-(D362*'LEONI 2018'!$C$7))*'LEONI 2018'!$D$7),2))</f>
        <v>36.299999999999997</v>
      </c>
      <c r="F362" s="50">
        <f>IFERROR(IF(E362&lt;&gt;"",E362*'LEONI 2018'!$C$13,""),E362)</f>
        <v>157.90499999999997</v>
      </c>
      <c r="G362" s="45" t="s">
        <v>1928</v>
      </c>
      <c r="H362" s="45" t="s">
        <v>1926</v>
      </c>
    </row>
    <row r="363" spans="1:8" x14ac:dyDescent="0.25">
      <c r="A363" s="38" t="s">
        <v>1880</v>
      </c>
      <c r="B363" s="70" t="s">
        <v>1951</v>
      </c>
      <c r="C363" s="24"/>
      <c r="D363" s="59"/>
      <c r="E363" s="59"/>
      <c r="F363" s="38"/>
      <c r="G363" s="24"/>
      <c r="H363" s="24"/>
    </row>
    <row r="364" spans="1:8" x14ac:dyDescent="0.25">
      <c r="A364" s="6" t="s">
        <v>1825</v>
      </c>
      <c r="B364" s="25">
        <v>1</v>
      </c>
      <c r="C364" s="25" t="s">
        <v>332</v>
      </c>
      <c r="D364" s="55">
        <v>41.6</v>
      </c>
      <c r="E364" s="55">
        <f>IF(D364="auf Anfrage",0,ROUND((D364-(D364*'LEONI 2018'!$C$7))-((D364-(D364*'LEONI 2018'!$C$7))*'LEONI 2018'!$D$7),2))</f>
        <v>41.6</v>
      </c>
      <c r="F364" s="50">
        <f>IFERROR(IF(E364&lt;&gt;"",E364*'LEONI 2018'!$C$13,""),E364)</f>
        <v>180.95999999999998</v>
      </c>
      <c r="G364" s="45" t="s">
        <v>1928</v>
      </c>
      <c r="H364" s="45" t="s">
        <v>1926</v>
      </c>
    </row>
    <row r="365" spans="1:8" x14ac:dyDescent="0.25">
      <c r="A365" s="6" t="s">
        <v>1826</v>
      </c>
      <c r="B365" s="25">
        <v>1</v>
      </c>
      <c r="C365" s="25" t="s">
        <v>333</v>
      </c>
      <c r="D365" s="55">
        <v>42.6</v>
      </c>
      <c r="E365" s="55">
        <f>IF(D365="auf Anfrage",0,ROUND((D365-(D365*'LEONI 2018'!$C$7))-((D365-(D365*'LEONI 2018'!$C$7))*'LEONI 2018'!$D$7),2))</f>
        <v>42.6</v>
      </c>
      <c r="F365" s="50">
        <f>IFERROR(IF(E365&lt;&gt;"",E365*'LEONI 2018'!$C$13,""),E365)</f>
        <v>185.31</v>
      </c>
      <c r="G365" s="45" t="s">
        <v>1928</v>
      </c>
      <c r="H365" s="45" t="s">
        <v>1926</v>
      </c>
    </row>
    <row r="366" spans="1:8" x14ac:dyDescent="0.25">
      <c r="A366" s="6" t="s">
        <v>1827</v>
      </c>
      <c r="B366" s="25">
        <v>1</v>
      </c>
      <c r="C366" s="25" t="s">
        <v>334</v>
      </c>
      <c r="D366" s="55">
        <v>43.5</v>
      </c>
      <c r="E366" s="55">
        <f>IF(D366="auf Anfrage",0,ROUND((D366-(D366*'LEONI 2018'!$C$7))-((D366-(D366*'LEONI 2018'!$C$7))*'LEONI 2018'!$D$7),2))</f>
        <v>43.5</v>
      </c>
      <c r="F366" s="50">
        <f>IFERROR(IF(E366&lt;&gt;"",E366*'LEONI 2018'!$C$13,""),E366)</f>
        <v>189.22499999999999</v>
      </c>
      <c r="G366" s="45" t="s">
        <v>1928</v>
      </c>
      <c r="H366" s="45" t="s">
        <v>1926</v>
      </c>
    </row>
    <row r="367" spans="1:8" x14ac:dyDescent="0.25">
      <c r="A367" s="6" t="s">
        <v>1828</v>
      </c>
      <c r="B367" s="25">
        <v>1</v>
      </c>
      <c r="C367" s="25" t="s">
        <v>335</v>
      </c>
      <c r="D367" s="55">
        <v>45.5</v>
      </c>
      <c r="E367" s="55">
        <f>IF(D367="auf Anfrage",0,ROUND((D367-(D367*'LEONI 2018'!$C$7))-((D367-(D367*'LEONI 2018'!$C$7))*'LEONI 2018'!$D$7),2))</f>
        <v>45.5</v>
      </c>
      <c r="F367" s="50">
        <f>IFERROR(IF(E367&lt;&gt;"",E367*'LEONI 2018'!$C$13,""),E367)</f>
        <v>197.92499999999998</v>
      </c>
      <c r="G367" s="45" t="s">
        <v>1928</v>
      </c>
      <c r="H367" s="45" t="s">
        <v>1926</v>
      </c>
    </row>
    <row r="368" spans="1:8" x14ac:dyDescent="0.25">
      <c r="A368" s="38" t="s">
        <v>1881</v>
      </c>
      <c r="B368" s="70" t="s">
        <v>1951</v>
      </c>
      <c r="C368" s="24"/>
      <c r="D368" s="59"/>
      <c r="E368" s="59"/>
      <c r="F368" s="38"/>
      <c r="G368" s="24"/>
      <c r="H368" s="24"/>
    </row>
    <row r="369" spans="1:8" x14ac:dyDescent="0.25">
      <c r="A369" s="6" t="s">
        <v>1829</v>
      </c>
      <c r="B369" s="25">
        <v>1</v>
      </c>
      <c r="C369" s="25" t="s">
        <v>336</v>
      </c>
      <c r="D369" s="55">
        <v>52.8</v>
      </c>
      <c r="E369" s="55">
        <f>IF(D369="auf Anfrage",0,ROUND((D369-(D369*'LEONI 2018'!$C$7))-((D369-(D369*'LEONI 2018'!$C$7))*'LEONI 2018'!$D$7),2))</f>
        <v>52.8</v>
      </c>
      <c r="F369" s="50">
        <f>IFERROR(IF(E369&lt;&gt;"",E369*'LEONI 2018'!$C$13,""),E369)</f>
        <v>229.67999999999998</v>
      </c>
      <c r="G369" s="45" t="s">
        <v>1928</v>
      </c>
      <c r="H369" s="45" t="s">
        <v>1926</v>
      </c>
    </row>
    <row r="370" spans="1:8" x14ac:dyDescent="0.25">
      <c r="A370" s="6" t="s">
        <v>1830</v>
      </c>
      <c r="B370" s="25">
        <v>1</v>
      </c>
      <c r="C370" s="25" t="s">
        <v>337</v>
      </c>
      <c r="D370" s="55">
        <v>54.3</v>
      </c>
      <c r="E370" s="55">
        <f>IF(D370="auf Anfrage",0,ROUND((D370-(D370*'LEONI 2018'!$C$7))-((D370-(D370*'LEONI 2018'!$C$7))*'LEONI 2018'!$D$7),2))</f>
        <v>54.3</v>
      </c>
      <c r="F370" s="50">
        <f>IFERROR(IF(E370&lt;&gt;"",E370*'LEONI 2018'!$C$13,""),E370)</f>
        <v>236.20499999999996</v>
      </c>
      <c r="G370" s="45" t="s">
        <v>1928</v>
      </c>
      <c r="H370" s="45" t="s">
        <v>1926</v>
      </c>
    </row>
    <row r="371" spans="1:8" x14ac:dyDescent="0.25">
      <c r="A371" s="6" t="s">
        <v>1831</v>
      </c>
      <c r="B371" s="25">
        <v>1</v>
      </c>
      <c r="C371" s="25" t="s">
        <v>338</v>
      </c>
      <c r="D371" s="55">
        <v>55.9</v>
      </c>
      <c r="E371" s="55">
        <f>IF(D371="auf Anfrage",0,ROUND((D371-(D371*'LEONI 2018'!$C$7))-((D371-(D371*'LEONI 2018'!$C$7))*'LEONI 2018'!$D$7),2))</f>
        <v>55.9</v>
      </c>
      <c r="F371" s="50">
        <f>IFERROR(IF(E371&lt;&gt;"",E371*'LEONI 2018'!$C$13,""),E371)</f>
        <v>243.16499999999996</v>
      </c>
      <c r="G371" s="45" t="s">
        <v>1928</v>
      </c>
      <c r="H371" s="45" t="s">
        <v>1926</v>
      </c>
    </row>
    <row r="372" spans="1:8" x14ac:dyDescent="0.25">
      <c r="A372" s="6" t="s">
        <v>1832</v>
      </c>
      <c r="B372" s="25">
        <v>1</v>
      </c>
      <c r="C372" s="25" t="s">
        <v>339</v>
      </c>
      <c r="D372" s="55">
        <v>59</v>
      </c>
      <c r="E372" s="55">
        <f>IF(D372="auf Anfrage",0,ROUND((D372-(D372*'LEONI 2018'!$C$7))-((D372-(D372*'LEONI 2018'!$C$7))*'LEONI 2018'!$D$7),2))</f>
        <v>59</v>
      </c>
      <c r="F372" s="50">
        <f>IFERROR(IF(E372&lt;&gt;"",E372*'LEONI 2018'!$C$13,""),E372)</f>
        <v>256.64999999999998</v>
      </c>
      <c r="G372" s="45" t="s">
        <v>1928</v>
      </c>
      <c r="H372" s="45" t="s">
        <v>1926</v>
      </c>
    </row>
    <row r="373" spans="1:8" x14ac:dyDescent="0.25">
      <c r="A373" s="38" t="s">
        <v>1882</v>
      </c>
      <c r="B373" s="70" t="s">
        <v>1951</v>
      </c>
      <c r="C373" s="24"/>
      <c r="D373" s="59"/>
      <c r="E373" s="59"/>
      <c r="F373" s="38"/>
      <c r="G373" s="24"/>
      <c r="H373" s="24"/>
    </row>
    <row r="374" spans="1:8" x14ac:dyDescent="0.25">
      <c r="A374" s="6" t="s">
        <v>1833</v>
      </c>
      <c r="B374" s="25">
        <v>1</v>
      </c>
      <c r="C374" s="25" t="s">
        <v>340</v>
      </c>
      <c r="D374" s="55">
        <v>7.5</v>
      </c>
      <c r="E374" s="55">
        <f>IF(D374="auf Anfrage",0,ROUND((D374-(D374*'LEONI 2018'!$C$7))-((D374-(D374*'LEONI 2018'!$C$7))*'LEONI 2018'!$D$7),2))</f>
        <v>7.5</v>
      </c>
      <c r="F374" s="50">
        <f>IFERROR(IF(E374&lt;&gt;"",E374*'LEONI 2018'!$C$13,""),E374)</f>
        <v>32.625</v>
      </c>
      <c r="G374" s="45" t="s">
        <v>1928</v>
      </c>
      <c r="H374" s="45" t="s">
        <v>1926</v>
      </c>
    </row>
    <row r="375" spans="1:8" x14ac:dyDescent="0.25">
      <c r="A375" s="6" t="s">
        <v>1834</v>
      </c>
      <c r="B375" s="25">
        <v>1</v>
      </c>
      <c r="C375" s="25" t="s">
        <v>341</v>
      </c>
      <c r="D375" s="55">
        <v>8.4</v>
      </c>
      <c r="E375" s="55">
        <f>IF(D375="auf Anfrage",0,ROUND((D375-(D375*'LEONI 2018'!$C$7))-((D375-(D375*'LEONI 2018'!$C$7))*'LEONI 2018'!$D$7),2))</f>
        <v>8.4</v>
      </c>
      <c r="F375" s="50">
        <f>IFERROR(IF(E375&lt;&gt;"",E375*'LEONI 2018'!$C$13,""),E375)</f>
        <v>36.54</v>
      </c>
      <c r="G375" s="45" t="s">
        <v>1928</v>
      </c>
      <c r="H375" s="45" t="s">
        <v>1926</v>
      </c>
    </row>
    <row r="376" spans="1:8" x14ac:dyDescent="0.25">
      <c r="A376" s="6" t="s">
        <v>1835</v>
      </c>
      <c r="B376" s="25">
        <v>1</v>
      </c>
      <c r="C376" s="25" t="s">
        <v>342</v>
      </c>
      <c r="D376" s="55">
        <v>9.3000000000000007</v>
      </c>
      <c r="E376" s="55">
        <f>IF(D376="auf Anfrage",0,ROUND((D376-(D376*'LEONI 2018'!$C$7))-((D376-(D376*'LEONI 2018'!$C$7))*'LEONI 2018'!$D$7),2))</f>
        <v>9.3000000000000007</v>
      </c>
      <c r="F376" s="50">
        <f>IFERROR(IF(E376&lt;&gt;"",E376*'LEONI 2018'!$C$13,""),E376)</f>
        <v>40.454999999999998</v>
      </c>
      <c r="G376" s="45" t="s">
        <v>1928</v>
      </c>
      <c r="H376" s="45" t="s">
        <v>1926</v>
      </c>
    </row>
    <row r="377" spans="1:8" x14ac:dyDescent="0.25">
      <c r="A377" s="6" t="s">
        <v>1836</v>
      </c>
      <c r="B377" s="25">
        <v>1</v>
      </c>
      <c r="C377" s="25" t="s">
        <v>343</v>
      </c>
      <c r="D377" s="55">
        <v>11.2</v>
      </c>
      <c r="E377" s="55">
        <f>IF(D377="auf Anfrage",0,ROUND((D377-(D377*'LEONI 2018'!$C$7))-((D377-(D377*'LEONI 2018'!$C$7))*'LEONI 2018'!$D$7),2))</f>
        <v>11.2</v>
      </c>
      <c r="F377" s="50">
        <f>IFERROR(IF(E377&lt;&gt;"",E377*'LEONI 2018'!$C$13,""),E377)</f>
        <v>48.719999999999992</v>
      </c>
      <c r="G377" s="45" t="s">
        <v>1928</v>
      </c>
      <c r="H377" s="45" t="s">
        <v>1926</v>
      </c>
    </row>
    <row r="378" spans="1:8" x14ac:dyDescent="0.25">
      <c r="A378" s="38" t="s">
        <v>1883</v>
      </c>
      <c r="B378" s="70" t="s">
        <v>1951</v>
      </c>
      <c r="C378" s="24"/>
      <c r="D378" s="59"/>
      <c r="E378" s="59"/>
      <c r="F378" s="38"/>
      <c r="G378" s="24"/>
      <c r="H378" s="24"/>
    </row>
    <row r="379" spans="1:8" x14ac:dyDescent="0.25">
      <c r="A379" s="6" t="s">
        <v>1837</v>
      </c>
      <c r="B379" s="25">
        <v>1</v>
      </c>
      <c r="C379" s="25" t="s">
        <v>344</v>
      </c>
      <c r="D379" s="55">
        <v>8.1</v>
      </c>
      <c r="E379" s="55">
        <f>IF(D379="auf Anfrage",0,ROUND((D379-(D379*'LEONI 2018'!$C$7))-((D379-(D379*'LEONI 2018'!$C$7))*'LEONI 2018'!$D$7),2))</f>
        <v>8.1</v>
      </c>
      <c r="F379" s="50">
        <f>IFERROR(IF(E379&lt;&gt;"",E379*'LEONI 2018'!$C$13,""),E379)</f>
        <v>35.234999999999992</v>
      </c>
      <c r="G379" s="45" t="s">
        <v>1928</v>
      </c>
      <c r="H379" s="45" t="s">
        <v>1926</v>
      </c>
    </row>
    <row r="380" spans="1:8" x14ac:dyDescent="0.25">
      <c r="A380" s="6" t="s">
        <v>1838</v>
      </c>
      <c r="B380" s="25">
        <v>1</v>
      </c>
      <c r="C380" s="25" t="s">
        <v>345</v>
      </c>
      <c r="D380" s="55">
        <v>8.5</v>
      </c>
      <c r="E380" s="55">
        <f>IF(D380="auf Anfrage",0,ROUND((D380-(D380*'LEONI 2018'!$C$7))-((D380-(D380*'LEONI 2018'!$C$7))*'LEONI 2018'!$D$7),2))</f>
        <v>8.5</v>
      </c>
      <c r="F380" s="50">
        <f>IFERROR(IF(E380&lt;&gt;"",E380*'LEONI 2018'!$C$13,""),E380)</f>
        <v>36.974999999999994</v>
      </c>
      <c r="G380" s="45" t="s">
        <v>1928</v>
      </c>
      <c r="H380" s="45" t="s">
        <v>1926</v>
      </c>
    </row>
    <row r="381" spans="1:8" x14ac:dyDescent="0.25">
      <c r="A381" s="6" t="s">
        <v>1839</v>
      </c>
      <c r="B381" s="25">
        <v>1</v>
      </c>
      <c r="C381" s="25" t="s">
        <v>346</v>
      </c>
      <c r="D381" s="55">
        <v>10</v>
      </c>
      <c r="E381" s="55">
        <f>IF(D381="auf Anfrage",0,ROUND((D381-(D381*'LEONI 2018'!$C$7))-((D381-(D381*'LEONI 2018'!$C$7))*'LEONI 2018'!$D$7),2))</f>
        <v>10</v>
      </c>
      <c r="F381" s="50">
        <f>IFERROR(IF(E381&lt;&gt;"",E381*'LEONI 2018'!$C$13,""),E381)</f>
        <v>43.5</v>
      </c>
      <c r="G381" s="45" t="s">
        <v>1928</v>
      </c>
      <c r="H381" s="45" t="s">
        <v>1926</v>
      </c>
    </row>
    <row r="382" spans="1:8" s="3" customFormat="1" x14ac:dyDescent="0.25">
      <c r="A382" s="6" t="s">
        <v>1840</v>
      </c>
      <c r="B382" s="25">
        <v>1</v>
      </c>
      <c r="C382" s="25" t="s">
        <v>347</v>
      </c>
      <c r="D382" s="55">
        <v>12.1</v>
      </c>
      <c r="E382" s="55">
        <f>IF(D382="auf Anfrage",0,ROUND((D382-(D382*'LEONI 2018'!$C$7))-((D382-(D382*'LEONI 2018'!$C$7))*'LEONI 2018'!$D$7),2))</f>
        <v>12.1</v>
      </c>
      <c r="F382" s="50">
        <f>IFERROR(IF(E382&lt;&gt;"",E382*'LEONI 2018'!$C$13,""),E382)</f>
        <v>52.634999999999991</v>
      </c>
      <c r="G382" s="45" t="s">
        <v>1928</v>
      </c>
      <c r="H382" s="45" t="s">
        <v>1926</v>
      </c>
    </row>
    <row r="383" spans="1:8" x14ac:dyDescent="0.25">
      <c r="A383" s="38" t="s">
        <v>1884</v>
      </c>
      <c r="B383" s="70" t="s">
        <v>1951</v>
      </c>
      <c r="C383" s="24"/>
      <c r="D383" s="59"/>
      <c r="E383" s="59"/>
      <c r="F383" s="38"/>
      <c r="G383" s="24"/>
      <c r="H383" s="24"/>
    </row>
    <row r="384" spans="1:8" x14ac:dyDescent="0.25">
      <c r="A384" s="6" t="s">
        <v>1841</v>
      </c>
      <c r="B384" s="25">
        <v>1</v>
      </c>
      <c r="C384" s="25" t="s">
        <v>348</v>
      </c>
      <c r="D384" s="55">
        <v>25.2</v>
      </c>
      <c r="E384" s="55">
        <f>IF(D384="auf Anfrage",0,ROUND((D384-(D384*'LEONI 2018'!$C$7))-((D384-(D384*'LEONI 2018'!$C$7))*'LEONI 2018'!$D$7),2))</f>
        <v>25.2</v>
      </c>
      <c r="F384" s="50">
        <f>IFERROR(IF(E384&lt;&gt;"",E384*'LEONI 2018'!$C$13,""),E384)</f>
        <v>109.61999999999999</v>
      </c>
      <c r="G384" s="45" t="s">
        <v>1928</v>
      </c>
      <c r="H384" s="45" t="s">
        <v>1926</v>
      </c>
    </row>
    <row r="385" spans="1:8" x14ac:dyDescent="0.25">
      <c r="A385" s="6" t="s">
        <v>1842</v>
      </c>
      <c r="B385" s="25">
        <v>1</v>
      </c>
      <c r="C385" s="25" t="s">
        <v>349</v>
      </c>
      <c r="D385" s="55">
        <v>28.1</v>
      </c>
      <c r="E385" s="55">
        <f>IF(D385="auf Anfrage",0,ROUND((D385-(D385*'LEONI 2018'!$C$7))-((D385-(D385*'LEONI 2018'!$C$7))*'LEONI 2018'!$D$7),2))</f>
        <v>28.1</v>
      </c>
      <c r="F385" s="50">
        <f>IFERROR(IF(E385&lt;&gt;"",E385*'LEONI 2018'!$C$13,""),E385)</f>
        <v>122.235</v>
      </c>
      <c r="G385" s="45" t="s">
        <v>1928</v>
      </c>
      <c r="H385" s="45" t="s">
        <v>1926</v>
      </c>
    </row>
    <row r="386" spans="1:8" x14ac:dyDescent="0.25">
      <c r="A386" s="6" t="s">
        <v>1843</v>
      </c>
      <c r="B386" s="25">
        <v>1</v>
      </c>
      <c r="C386" s="25" t="s">
        <v>350</v>
      </c>
      <c r="D386" s="55">
        <v>31</v>
      </c>
      <c r="E386" s="55">
        <f>IF(D386="auf Anfrage",0,ROUND((D386-(D386*'LEONI 2018'!$C$7))-((D386-(D386*'LEONI 2018'!$C$7))*'LEONI 2018'!$D$7),2))</f>
        <v>31</v>
      </c>
      <c r="F386" s="50">
        <f>IFERROR(IF(E386&lt;&gt;"",E386*'LEONI 2018'!$C$13,""),E386)</f>
        <v>134.85</v>
      </c>
      <c r="G386" s="45" t="s">
        <v>1928</v>
      </c>
      <c r="H386" s="45" t="s">
        <v>1926</v>
      </c>
    </row>
    <row r="387" spans="1:8" x14ac:dyDescent="0.25">
      <c r="A387" s="6" t="s">
        <v>1844</v>
      </c>
      <c r="B387" s="25">
        <v>1</v>
      </c>
      <c r="C387" s="25" t="s">
        <v>351</v>
      </c>
      <c r="D387" s="55">
        <v>36.799999999999997</v>
      </c>
      <c r="E387" s="55">
        <f>IF(D387="auf Anfrage",0,ROUND((D387-(D387*'LEONI 2018'!$C$7))-((D387-(D387*'LEONI 2018'!$C$7))*'LEONI 2018'!$D$7),2))</f>
        <v>36.799999999999997</v>
      </c>
      <c r="F387" s="50">
        <f>IFERROR(IF(E387&lt;&gt;"",E387*'LEONI 2018'!$C$13,""),E387)</f>
        <v>160.07999999999998</v>
      </c>
      <c r="G387" s="45" t="s">
        <v>1928</v>
      </c>
      <c r="H387" s="45" t="s">
        <v>1926</v>
      </c>
    </row>
    <row r="388" spans="1:8" x14ac:dyDescent="0.25">
      <c r="A388" s="38" t="s">
        <v>1885</v>
      </c>
      <c r="B388" s="70" t="s">
        <v>1951</v>
      </c>
      <c r="C388" s="24"/>
      <c r="D388" s="59"/>
      <c r="E388" s="59"/>
      <c r="F388" s="38"/>
      <c r="G388" s="24"/>
      <c r="H388" s="24"/>
    </row>
    <row r="389" spans="1:8" x14ac:dyDescent="0.25">
      <c r="A389" s="6" t="s">
        <v>1845</v>
      </c>
      <c r="B389" s="25">
        <v>1</v>
      </c>
      <c r="C389" s="25" t="s">
        <v>352</v>
      </c>
      <c r="D389" s="55">
        <v>34</v>
      </c>
      <c r="E389" s="55">
        <f>IF(D389="auf Anfrage",0,ROUND((D389-(D389*'LEONI 2018'!$C$7))-((D389-(D389*'LEONI 2018'!$C$7))*'LEONI 2018'!$D$7),2))</f>
        <v>34</v>
      </c>
      <c r="F389" s="50">
        <f>IFERROR(IF(E389&lt;&gt;"",E389*'LEONI 2018'!$C$13,""),E389)</f>
        <v>147.89999999999998</v>
      </c>
      <c r="G389" s="45" t="s">
        <v>1928</v>
      </c>
      <c r="H389" s="45" t="s">
        <v>1926</v>
      </c>
    </row>
    <row r="390" spans="1:8" x14ac:dyDescent="0.25">
      <c r="A390" s="6" t="s">
        <v>1846</v>
      </c>
      <c r="B390" s="25">
        <v>1</v>
      </c>
      <c r="C390" s="25" t="s">
        <v>353</v>
      </c>
      <c r="D390" s="55">
        <v>37.1</v>
      </c>
      <c r="E390" s="55">
        <f>IF(D390="auf Anfrage",0,ROUND((D390-(D390*'LEONI 2018'!$C$7))-((D390-(D390*'LEONI 2018'!$C$7))*'LEONI 2018'!$D$7),2))</f>
        <v>37.1</v>
      </c>
      <c r="F390" s="50">
        <f>IFERROR(IF(E390&lt;&gt;"",E390*'LEONI 2018'!$C$13,""),E390)</f>
        <v>161.38499999999999</v>
      </c>
      <c r="G390" s="45" t="s">
        <v>1928</v>
      </c>
      <c r="H390" s="45" t="s">
        <v>1926</v>
      </c>
    </row>
    <row r="391" spans="1:8" x14ac:dyDescent="0.25">
      <c r="A391" s="6" t="s">
        <v>1847</v>
      </c>
      <c r="B391" s="25">
        <v>1</v>
      </c>
      <c r="C391" s="25" t="s">
        <v>354</v>
      </c>
      <c r="D391" s="55">
        <v>40.200000000000003</v>
      </c>
      <c r="E391" s="55">
        <f>IF(D391="auf Anfrage",0,ROUND((D391-(D391*'LEONI 2018'!$C$7))-((D391-(D391*'LEONI 2018'!$C$7))*'LEONI 2018'!$D$7),2))</f>
        <v>40.200000000000003</v>
      </c>
      <c r="F391" s="50">
        <f>IFERROR(IF(E391&lt;&gt;"",E391*'LEONI 2018'!$C$13,""),E391)</f>
        <v>174.87</v>
      </c>
      <c r="G391" s="45" t="s">
        <v>1928</v>
      </c>
      <c r="H391" s="45" t="s">
        <v>1926</v>
      </c>
    </row>
    <row r="392" spans="1:8" x14ac:dyDescent="0.25">
      <c r="A392" s="6" t="s">
        <v>1848</v>
      </c>
      <c r="B392" s="25">
        <v>1</v>
      </c>
      <c r="C392" s="25" t="s">
        <v>355</v>
      </c>
      <c r="D392" s="55">
        <v>46.6</v>
      </c>
      <c r="E392" s="55">
        <f>IF(D392="auf Anfrage",0,ROUND((D392-(D392*'LEONI 2018'!$C$7))-((D392-(D392*'LEONI 2018'!$C$7))*'LEONI 2018'!$D$7),2))</f>
        <v>46.6</v>
      </c>
      <c r="F392" s="50">
        <f>IFERROR(IF(E392&lt;&gt;"",E392*'LEONI 2018'!$C$13,""),E392)</f>
        <v>202.70999999999998</v>
      </c>
      <c r="G392" s="45" t="s">
        <v>1928</v>
      </c>
      <c r="H392" s="45" t="s">
        <v>1926</v>
      </c>
    </row>
    <row r="393" spans="1:8" x14ac:dyDescent="0.25">
      <c r="A393" s="6" t="s">
        <v>1849</v>
      </c>
      <c r="B393" s="25">
        <v>1</v>
      </c>
      <c r="C393" s="25" t="s">
        <v>356</v>
      </c>
      <c r="D393" s="55">
        <v>62.6</v>
      </c>
      <c r="E393" s="55">
        <f>IF(D393="auf Anfrage",0,ROUND((D393-(D393*'LEONI 2018'!$C$7))-((D393-(D393*'LEONI 2018'!$C$7))*'LEONI 2018'!$D$7),2))</f>
        <v>62.6</v>
      </c>
      <c r="F393" s="50">
        <f>IFERROR(IF(E393&lt;&gt;"",E393*'LEONI 2018'!$C$13,""),E393)</f>
        <v>272.31</v>
      </c>
      <c r="G393" s="45" t="s">
        <v>1928</v>
      </c>
      <c r="H393" s="45" t="s">
        <v>1926</v>
      </c>
    </row>
  </sheetData>
  <sheetProtection algorithmName="SHA-512" hashValue="EarCrs2TSrTwkHaLAU/4x+jSiPTWNPl8Qgl007wOSnnwk36aDzFiMx1KMbyhgCBNTRS0ZBWhCCRrquF1nnI0/Q==" saltValue="3re3XUp0/FjhRWge+5bi4w==" spinCount="100000" sheet="1" objects="1" scenarios="1"/>
  <conditionalFormatting sqref="G1">
    <cfRule type="containsText" dxfId="20" priority="4" operator="containsText" text="na zapytanie">
      <formula>NOT(ISERROR(SEARCH("na zapytanie",G1)))</formula>
    </cfRule>
  </conditionalFormatting>
  <conditionalFormatting sqref="H1">
    <cfRule type="containsText" dxfId="19" priority="3" operator="containsText" text="na zapytanie">
      <formula>NOT(ISERROR(SEARCH("na zapytanie",H1)))</formula>
    </cfRule>
  </conditionalFormatting>
  <conditionalFormatting sqref="H1">
    <cfRule type="containsText" dxfId="18" priority="2" operator="containsText" text="na zapytanie">
      <formula>NOT(ISERROR(SEARCH("na zapytanie",H1)))</formula>
    </cfRule>
  </conditionalFormatting>
  <conditionalFormatting sqref="D4:H393">
    <cfRule type="containsText" dxfId="17" priority="1" operator="containsText" text="na zapytanie">
      <formula>NOT(ISERROR(SEARCH("na zapytanie",D4)))</formula>
    </cfRule>
  </conditionalFormatting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 2017&amp;R&amp;G</oddHeader>
    <oddFooter>&amp;L&amp;8LEONI Kerpen GmbH Business Datacom
Zweifaller Str. 275 - 287, D-52224 Stolberg&amp;C&amp;8All information subject to misprints or errors or tecnical modification.&amp;R&amp;8&amp;P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EL123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11.42578125" defaultRowHeight="15" x14ac:dyDescent="0.25"/>
  <cols>
    <col min="1" max="1" width="120.140625" style="9" customWidth="1"/>
    <col min="2" max="2" width="21.140625" style="34" customWidth="1"/>
    <col min="3" max="3" width="15" style="28" customWidth="1"/>
    <col min="4" max="4" width="19.85546875" style="4" customWidth="1"/>
    <col min="5" max="5" width="16.28515625" style="12" customWidth="1"/>
    <col min="6" max="6" width="17.42578125" style="12" customWidth="1"/>
    <col min="7" max="7" width="18.42578125" style="12" customWidth="1"/>
    <col min="8" max="8" width="15.5703125" style="25" customWidth="1"/>
    <col min="9" max="9" width="16.42578125" style="17" customWidth="1"/>
    <col min="10" max="16384" width="11.42578125" style="4"/>
  </cols>
  <sheetData>
    <row r="1" spans="1:16366" s="3" customFormat="1" ht="60" customHeight="1" x14ac:dyDescent="0.25">
      <c r="A1" s="36" t="s">
        <v>1929</v>
      </c>
      <c r="B1" s="36" t="s">
        <v>1942</v>
      </c>
      <c r="C1" s="36" t="s">
        <v>1943</v>
      </c>
      <c r="D1" s="36" t="s">
        <v>1925</v>
      </c>
      <c r="E1" s="37" t="s">
        <v>1944</v>
      </c>
      <c r="F1" s="36" t="s">
        <v>1946</v>
      </c>
      <c r="G1" s="36" t="s">
        <v>1948</v>
      </c>
      <c r="H1" s="36" t="s">
        <v>1933</v>
      </c>
      <c r="I1" s="36" t="s">
        <v>1934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</row>
    <row r="2" spans="1:16366" s="3" customFormat="1" ht="22.5" customHeight="1" x14ac:dyDescent="0.25">
      <c r="A2" s="39" t="s">
        <v>1891</v>
      </c>
      <c r="B2" s="66"/>
      <c r="C2" s="39"/>
      <c r="D2" s="39"/>
      <c r="E2" s="39"/>
      <c r="F2" s="39"/>
      <c r="G2" s="39"/>
      <c r="H2" s="39"/>
      <c r="I2" s="3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</row>
    <row r="3" spans="1:16366" x14ac:dyDescent="0.25">
      <c r="A3" s="38" t="s">
        <v>1892</v>
      </c>
      <c r="B3" s="24"/>
      <c r="C3" s="38"/>
      <c r="D3" s="38"/>
      <c r="E3" s="38"/>
      <c r="F3" s="38"/>
      <c r="G3" s="38"/>
      <c r="H3" s="38"/>
      <c r="I3" s="38"/>
    </row>
    <row r="4" spans="1:16366" x14ac:dyDescent="0.25">
      <c r="A4" s="6" t="s">
        <v>1422</v>
      </c>
      <c r="B4" s="34" t="s">
        <v>931</v>
      </c>
      <c r="C4" s="28" t="s">
        <v>932</v>
      </c>
      <c r="D4" s="14" t="s">
        <v>357</v>
      </c>
      <c r="E4" s="55">
        <v>610</v>
      </c>
      <c r="F4" s="55">
        <f>IF(E4="auf Anfrage",0,ROUND((E4-(E4*'LEONI 2018'!$C$9))-((E4-(E4*'LEONI 2018'!$C$9))*'LEONI 2018'!$D$9),2))</f>
        <v>610</v>
      </c>
      <c r="G4" s="50">
        <f>IFERROR(IF(F4&lt;&gt;"",F4*'LEONI 2018'!$C$13,""),F4)</f>
        <v>2653.5</v>
      </c>
      <c r="H4" s="45" t="s">
        <v>1928</v>
      </c>
      <c r="I4" s="45">
        <v>2000</v>
      </c>
    </row>
    <row r="5" spans="1:16366" x14ac:dyDescent="0.25">
      <c r="A5" s="6" t="s">
        <v>1423</v>
      </c>
      <c r="B5" s="34" t="s">
        <v>931</v>
      </c>
      <c r="C5" s="28" t="s">
        <v>932</v>
      </c>
      <c r="D5" s="14" t="s">
        <v>358</v>
      </c>
      <c r="E5" s="55">
        <v>760</v>
      </c>
      <c r="F5" s="55">
        <f>IF(E5="auf Anfrage",0,ROUND((E5-(E5*'LEONI 2018'!$C$9))-((E5-(E5*'LEONI 2018'!$C$9))*'LEONI 2018'!$D$9),2))</f>
        <v>760</v>
      </c>
      <c r="G5" s="50">
        <f>IFERROR(IF(F5&lt;&gt;"",F5*'LEONI 2018'!$C$13,""),F5)</f>
        <v>3305.9999999999995</v>
      </c>
      <c r="H5" s="45" t="s">
        <v>1927</v>
      </c>
      <c r="I5" s="45">
        <v>100</v>
      </c>
    </row>
    <row r="6" spans="1:16366" x14ac:dyDescent="0.25">
      <c r="A6" s="6" t="s">
        <v>1424</v>
      </c>
      <c r="B6" s="34" t="s">
        <v>931</v>
      </c>
      <c r="C6" s="28" t="s">
        <v>933</v>
      </c>
      <c r="D6" s="14" t="s">
        <v>359</v>
      </c>
      <c r="E6" s="55">
        <v>740</v>
      </c>
      <c r="F6" s="55">
        <f>IF(E6="auf Anfrage",0,ROUND((E6-(E6*'LEONI 2018'!$C$9))-((E6-(E6*'LEONI 2018'!$C$9))*'LEONI 2018'!$D$9),2))</f>
        <v>740</v>
      </c>
      <c r="G6" s="50">
        <f>IFERROR(IF(F6&lt;&gt;"",F6*'LEONI 2018'!$C$13,""),F6)</f>
        <v>3218.9999999999995</v>
      </c>
      <c r="H6" s="45" t="s">
        <v>1928</v>
      </c>
      <c r="I6" s="45">
        <v>2000</v>
      </c>
    </row>
    <row r="7" spans="1:16366" x14ac:dyDescent="0.25">
      <c r="A7" s="6" t="s">
        <v>1425</v>
      </c>
      <c r="B7" s="34" t="s">
        <v>931</v>
      </c>
      <c r="C7" s="28" t="s">
        <v>933</v>
      </c>
      <c r="D7" s="14" t="s">
        <v>360</v>
      </c>
      <c r="E7" s="55">
        <v>820</v>
      </c>
      <c r="F7" s="55">
        <f>IF(E7="auf Anfrage",0,ROUND((E7-(E7*'LEONI 2018'!$C$9))-((E7-(E7*'LEONI 2018'!$C$9))*'LEONI 2018'!$D$9),2))</f>
        <v>820</v>
      </c>
      <c r="G7" s="50">
        <f>IFERROR(IF(F7&lt;&gt;"",F7*'LEONI 2018'!$C$13,""),F7)</f>
        <v>3566.9999999999995</v>
      </c>
      <c r="H7" s="45" t="s">
        <v>1928</v>
      </c>
      <c r="I7" s="45">
        <v>2000</v>
      </c>
      <c r="J7" s="5"/>
    </row>
    <row r="8" spans="1:16366" x14ac:dyDescent="0.25">
      <c r="A8" s="6" t="s">
        <v>1426</v>
      </c>
      <c r="B8" s="34" t="s">
        <v>931</v>
      </c>
      <c r="C8" s="28" t="s">
        <v>934</v>
      </c>
      <c r="D8" s="14" t="s">
        <v>361</v>
      </c>
      <c r="E8" s="55">
        <v>800</v>
      </c>
      <c r="F8" s="55">
        <f>IF(E8="auf Anfrage",0,ROUND((E8-(E8*'LEONI 2018'!$C$9))-((E8-(E8*'LEONI 2018'!$C$9))*'LEONI 2018'!$D$9),2))</f>
        <v>800</v>
      </c>
      <c r="G8" s="50">
        <f>IFERROR(IF(F8&lt;&gt;"",F8*'LEONI 2018'!$C$13,""),F8)</f>
        <v>3479.9999999999995</v>
      </c>
      <c r="H8" s="45" t="s">
        <v>1927</v>
      </c>
      <c r="I8" s="45">
        <v>100</v>
      </c>
      <c r="J8" s="5"/>
    </row>
    <row r="9" spans="1:16366" x14ac:dyDescent="0.25">
      <c r="A9" s="6" t="s">
        <v>1427</v>
      </c>
      <c r="B9" s="34" t="s">
        <v>931</v>
      </c>
      <c r="C9" s="28" t="s">
        <v>934</v>
      </c>
      <c r="D9" s="14" t="s">
        <v>362</v>
      </c>
      <c r="E9" s="55">
        <v>980</v>
      </c>
      <c r="F9" s="55">
        <f>IF(E9="auf Anfrage",0,ROUND((E9-(E9*'LEONI 2018'!$C$9))-((E9-(E9*'LEONI 2018'!$C$9))*'LEONI 2018'!$D$9),2))</f>
        <v>980</v>
      </c>
      <c r="G9" s="50">
        <f>IFERROR(IF(F9&lt;&gt;"",F9*'LEONI 2018'!$C$13,""),F9)</f>
        <v>4263</v>
      </c>
      <c r="H9" s="45" t="s">
        <v>1927</v>
      </c>
      <c r="I9" s="45">
        <v>100</v>
      </c>
      <c r="J9" s="5"/>
    </row>
    <row r="10" spans="1:16366" x14ac:dyDescent="0.25">
      <c r="A10" s="6" t="s">
        <v>1428</v>
      </c>
      <c r="B10" s="34" t="s">
        <v>931</v>
      </c>
      <c r="C10" s="28" t="s">
        <v>935</v>
      </c>
      <c r="D10" s="14" t="s">
        <v>363</v>
      </c>
      <c r="E10" s="55">
        <v>1110</v>
      </c>
      <c r="F10" s="55">
        <f>IF(E10="auf Anfrage",0,ROUND((E10-(E10*'LEONI 2018'!$C$9))-((E10-(E10*'LEONI 2018'!$C$9))*'LEONI 2018'!$D$9),2))</f>
        <v>1110</v>
      </c>
      <c r="G10" s="50">
        <f>IFERROR(IF(F10&lt;&gt;"",F10*'LEONI 2018'!$C$13,""),F10)</f>
        <v>4828.5</v>
      </c>
      <c r="H10" s="45" t="s">
        <v>1927</v>
      </c>
      <c r="I10" s="45">
        <v>100</v>
      </c>
      <c r="J10" s="5"/>
    </row>
    <row r="11" spans="1:16366" x14ac:dyDescent="0.25">
      <c r="A11" s="6" t="s">
        <v>1429</v>
      </c>
      <c r="B11" s="34" t="s">
        <v>931</v>
      </c>
      <c r="C11" s="28" t="s">
        <v>935</v>
      </c>
      <c r="D11" s="14" t="s">
        <v>364</v>
      </c>
      <c r="E11" s="55">
        <v>1320</v>
      </c>
      <c r="F11" s="55">
        <f>IF(E11="auf Anfrage",0,ROUND((E11-(E11*'LEONI 2018'!$C$9))-((E11-(E11*'LEONI 2018'!$C$9))*'LEONI 2018'!$D$9),2))</f>
        <v>1320</v>
      </c>
      <c r="G11" s="50">
        <f>IFERROR(IF(F11&lt;&gt;"",F11*'LEONI 2018'!$C$13,""),F11)</f>
        <v>5741.9999999999991</v>
      </c>
      <c r="H11" s="45" t="s">
        <v>1927</v>
      </c>
      <c r="I11" s="45">
        <v>100</v>
      </c>
      <c r="J11" s="5"/>
    </row>
    <row r="12" spans="1:16366" x14ac:dyDescent="0.25">
      <c r="A12" s="38" t="s">
        <v>1893</v>
      </c>
      <c r="B12" s="24"/>
      <c r="C12" s="38"/>
      <c r="D12" s="38"/>
      <c r="E12" s="59"/>
      <c r="F12" s="59"/>
      <c r="G12" s="38"/>
      <c r="H12" s="24"/>
      <c r="I12" s="24"/>
    </row>
    <row r="13" spans="1:16366" x14ac:dyDescent="0.25">
      <c r="A13" s="6" t="s">
        <v>1430</v>
      </c>
      <c r="B13" s="34" t="s">
        <v>936</v>
      </c>
      <c r="C13" s="28" t="s">
        <v>937</v>
      </c>
      <c r="D13" s="14" t="s">
        <v>365</v>
      </c>
      <c r="E13" s="55">
        <v>2010</v>
      </c>
      <c r="F13" s="55">
        <f>IF(E13="auf Anfrage",0,ROUND((E13-(E13*'LEONI 2018'!$C$9))-((E13-(E13*'LEONI 2018'!$C$9))*'LEONI 2018'!$D$9),2))</f>
        <v>2010</v>
      </c>
      <c r="G13" s="50">
        <f>IFERROR(IF(F13&lt;&gt;"",F13*'LEONI 2018'!$C$13,""),F13)</f>
        <v>8743.5</v>
      </c>
      <c r="H13" s="45" t="s">
        <v>1927</v>
      </c>
      <c r="I13" s="45">
        <v>100</v>
      </c>
      <c r="J13" s="5"/>
    </row>
    <row r="14" spans="1:16366" x14ac:dyDescent="0.25">
      <c r="A14" s="6" t="s">
        <v>1431</v>
      </c>
      <c r="B14" s="34" t="s">
        <v>936</v>
      </c>
      <c r="C14" s="28" t="s">
        <v>938</v>
      </c>
      <c r="D14" s="14" t="s">
        <v>366</v>
      </c>
      <c r="E14" s="55">
        <v>4190</v>
      </c>
      <c r="F14" s="55">
        <f>IF(E14="auf Anfrage",0,ROUND((E14-(E14*'LEONI 2018'!$C$9))-((E14-(E14*'LEONI 2018'!$C$9))*'LEONI 2018'!$D$9),2))</f>
        <v>4190</v>
      </c>
      <c r="G14" s="50">
        <f>IFERROR(IF(F14&lt;&gt;"",F14*'LEONI 2018'!$C$13,""),F14)</f>
        <v>18226.5</v>
      </c>
      <c r="H14" s="45" t="s">
        <v>1928</v>
      </c>
      <c r="I14" s="45">
        <v>2000</v>
      </c>
    </row>
    <row r="15" spans="1:16366" x14ac:dyDescent="0.25">
      <c r="A15" s="6" t="s">
        <v>1432</v>
      </c>
      <c r="B15" s="34" t="s">
        <v>936</v>
      </c>
      <c r="C15" s="28" t="s">
        <v>939</v>
      </c>
      <c r="D15" s="14" t="s">
        <v>367</v>
      </c>
      <c r="E15" s="55">
        <v>2290</v>
      </c>
      <c r="F15" s="55">
        <f>IF(E15="auf Anfrage",0,ROUND((E15-(E15*'LEONI 2018'!$C$9))-((E15-(E15*'LEONI 2018'!$C$9))*'LEONI 2018'!$D$9),2))</f>
        <v>2290</v>
      </c>
      <c r="G15" s="50">
        <f>IFERROR(IF(F15&lt;&gt;"",F15*'LEONI 2018'!$C$13,""),F15)</f>
        <v>9961.5</v>
      </c>
      <c r="H15" s="45" t="s">
        <v>1928</v>
      </c>
      <c r="I15" s="45">
        <v>2000</v>
      </c>
    </row>
    <row r="16" spans="1:16366" x14ac:dyDescent="0.25">
      <c r="A16" s="6" t="s">
        <v>1433</v>
      </c>
      <c r="B16" s="34" t="s">
        <v>936</v>
      </c>
      <c r="C16" s="28" t="s">
        <v>940</v>
      </c>
      <c r="D16" s="14" t="s">
        <v>368</v>
      </c>
      <c r="E16" s="55">
        <v>5170</v>
      </c>
      <c r="F16" s="55">
        <f>IF(E16="auf Anfrage",0,ROUND((E16-(E16*'LEONI 2018'!$C$9))-((E16-(E16*'LEONI 2018'!$C$9))*'LEONI 2018'!$D$9),2))</f>
        <v>5170</v>
      </c>
      <c r="G16" s="50">
        <f>IFERROR(IF(F16&lt;&gt;"",F16*'LEONI 2018'!$C$13,""),F16)</f>
        <v>22489.499999999996</v>
      </c>
      <c r="H16" s="45" t="s">
        <v>1928</v>
      </c>
      <c r="I16" s="45">
        <v>2000</v>
      </c>
    </row>
    <row r="17" spans="1:9" x14ac:dyDescent="0.25">
      <c r="A17" s="6" t="s">
        <v>1434</v>
      </c>
      <c r="B17" s="34" t="s">
        <v>936</v>
      </c>
      <c r="C17" s="28" t="s">
        <v>941</v>
      </c>
      <c r="D17" s="14" t="s">
        <v>369</v>
      </c>
      <c r="E17" s="55">
        <v>2520</v>
      </c>
      <c r="F17" s="55">
        <f>IF(E17="auf Anfrage",0,ROUND((E17-(E17*'LEONI 2018'!$C$9))-((E17-(E17*'LEONI 2018'!$C$9))*'LEONI 2018'!$D$9),2))</f>
        <v>2520</v>
      </c>
      <c r="G17" s="50">
        <f>IFERROR(IF(F17&lt;&gt;"",F17*'LEONI 2018'!$C$13,""),F17)</f>
        <v>10962</v>
      </c>
      <c r="H17" s="45" t="s">
        <v>1927</v>
      </c>
      <c r="I17" s="45">
        <v>100</v>
      </c>
    </row>
    <row r="18" spans="1:9" x14ac:dyDescent="0.25">
      <c r="A18" s="6" t="s">
        <v>1435</v>
      </c>
      <c r="B18" s="34" t="s">
        <v>936</v>
      </c>
      <c r="C18" s="28" t="s">
        <v>942</v>
      </c>
      <c r="D18" s="14" t="s">
        <v>370</v>
      </c>
      <c r="E18" s="55">
        <v>6050</v>
      </c>
      <c r="F18" s="55">
        <f>IF(E18="auf Anfrage",0,ROUND((E18-(E18*'LEONI 2018'!$C$9))-((E18-(E18*'LEONI 2018'!$C$9))*'LEONI 2018'!$D$9),2))</f>
        <v>6050</v>
      </c>
      <c r="G18" s="50">
        <f>IFERROR(IF(F18&lt;&gt;"",F18*'LEONI 2018'!$C$13,""),F18)</f>
        <v>26317.499999999996</v>
      </c>
      <c r="H18" s="45" t="s">
        <v>1928</v>
      </c>
      <c r="I18" s="45">
        <v>2000</v>
      </c>
    </row>
    <row r="19" spans="1:9" x14ac:dyDescent="0.25">
      <c r="A19" s="6" t="s">
        <v>1436</v>
      </c>
      <c r="B19" s="34" t="s">
        <v>936</v>
      </c>
      <c r="C19" s="28" t="s">
        <v>943</v>
      </c>
      <c r="D19" s="14" t="s">
        <v>371</v>
      </c>
      <c r="E19" s="55">
        <v>2950</v>
      </c>
      <c r="F19" s="55">
        <f>IF(E19="auf Anfrage",0,ROUND((E19-(E19*'LEONI 2018'!$C$9))-((E19-(E19*'LEONI 2018'!$C$9))*'LEONI 2018'!$D$9),2))</f>
        <v>2950</v>
      </c>
      <c r="G19" s="50">
        <f>IFERROR(IF(F19&lt;&gt;"",F19*'LEONI 2018'!$C$13,""),F19)</f>
        <v>12832.499999999998</v>
      </c>
      <c r="H19" s="45" t="s">
        <v>1927</v>
      </c>
      <c r="I19" s="45">
        <v>100</v>
      </c>
    </row>
    <row r="20" spans="1:9" x14ac:dyDescent="0.25">
      <c r="A20" s="6" t="s">
        <v>1437</v>
      </c>
      <c r="B20" s="34" t="s">
        <v>936</v>
      </c>
      <c r="C20" s="28" t="s">
        <v>944</v>
      </c>
      <c r="D20" s="14" t="s">
        <v>372</v>
      </c>
      <c r="E20" s="55">
        <v>7320</v>
      </c>
      <c r="F20" s="55">
        <f>IF(E20="auf Anfrage",0,ROUND((E20-(E20*'LEONI 2018'!$C$9))-((E20-(E20*'LEONI 2018'!$C$9))*'LEONI 2018'!$D$9),2))</f>
        <v>7320</v>
      </c>
      <c r="G20" s="50">
        <f>IFERROR(IF(F20&lt;&gt;"",F20*'LEONI 2018'!$C$13,""),F20)</f>
        <v>31841.999999999996</v>
      </c>
      <c r="H20" s="45" t="s">
        <v>1928</v>
      </c>
      <c r="I20" s="45">
        <v>2000</v>
      </c>
    </row>
    <row r="21" spans="1:9" x14ac:dyDescent="0.25">
      <c r="A21" s="38" t="s">
        <v>1894</v>
      </c>
      <c r="B21" s="24"/>
      <c r="C21" s="38"/>
      <c r="D21" s="38"/>
      <c r="E21" s="59"/>
      <c r="F21" s="59"/>
      <c r="G21" s="38"/>
      <c r="H21" s="24"/>
      <c r="I21" s="24"/>
    </row>
    <row r="22" spans="1:9" x14ac:dyDescent="0.25">
      <c r="A22" s="6" t="s">
        <v>1438</v>
      </c>
      <c r="B22" s="34" t="s">
        <v>931</v>
      </c>
      <c r="C22" s="28" t="s">
        <v>937</v>
      </c>
      <c r="D22" s="14" t="s">
        <v>373</v>
      </c>
      <c r="E22" s="55">
        <v>1070</v>
      </c>
      <c r="F22" s="55">
        <f>IF(E22="auf Anfrage",0,ROUND((E22-(E22*'LEONI 2018'!$C$9))-((E22-(E22*'LEONI 2018'!$C$9))*'LEONI 2018'!$D$9),2))</f>
        <v>1070</v>
      </c>
      <c r="G22" s="50">
        <f>IFERROR(IF(F22&lt;&gt;"",F22*'LEONI 2018'!$C$13,""),F22)</f>
        <v>4654.5</v>
      </c>
      <c r="H22" s="45" t="s">
        <v>1927</v>
      </c>
      <c r="I22" s="45">
        <v>100</v>
      </c>
    </row>
    <row r="23" spans="1:9" x14ac:dyDescent="0.25">
      <c r="A23" s="6" t="s">
        <v>1439</v>
      </c>
      <c r="B23" s="34" t="s">
        <v>931</v>
      </c>
      <c r="C23" s="28" t="s">
        <v>938</v>
      </c>
      <c r="D23" s="14" t="s">
        <v>374</v>
      </c>
      <c r="E23" s="55">
        <v>1970</v>
      </c>
      <c r="F23" s="55">
        <f>IF(E23="auf Anfrage",0,ROUND((E23-(E23*'LEONI 2018'!$C$9))-((E23-(E23*'LEONI 2018'!$C$9))*'LEONI 2018'!$D$9),2))</f>
        <v>1970</v>
      </c>
      <c r="G23" s="50">
        <f>IFERROR(IF(F23&lt;&gt;"",F23*'LEONI 2018'!$C$13,""),F23)</f>
        <v>8569.5</v>
      </c>
      <c r="H23" s="45" t="s">
        <v>1928</v>
      </c>
      <c r="I23" s="45">
        <v>2000</v>
      </c>
    </row>
    <row r="24" spans="1:9" x14ac:dyDescent="0.25">
      <c r="A24" s="6" t="s">
        <v>1440</v>
      </c>
      <c r="B24" s="34" t="s">
        <v>931</v>
      </c>
      <c r="C24" s="28" t="s">
        <v>939</v>
      </c>
      <c r="D24" s="14" t="s">
        <v>375</v>
      </c>
      <c r="E24" s="55">
        <v>1350</v>
      </c>
      <c r="F24" s="55">
        <f>IF(E24="auf Anfrage",0,ROUND((E24-(E24*'LEONI 2018'!$C$9))-((E24-(E24*'LEONI 2018'!$C$9))*'LEONI 2018'!$D$9),2))</f>
        <v>1350</v>
      </c>
      <c r="G24" s="50">
        <f>IFERROR(IF(F24&lt;&gt;"",F24*'LEONI 2018'!$C$13,""),F24)</f>
        <v>5872.4999999999991</v>
      </c>
      <c r="H24" s="45" t="s">
        <v>1928</v>
      </c>
      <c r="I24" s="45">
        <v>2000</v>
      </c>
    </row>
    <row r="25" spans="1:9" x14ac:dyDescent="0.25">
      <c r="A25" s="6" t="s">
        <v>1441</v>
      </c>
      <c r="B25" s="34" t="s">
        <v>931</v>
      </c>
      <c r="C25" s="28" t="s">
        <v>940</v>
      </c>
      <c r="D25" s="14" t="s">
        <v>376</v>
      </c>
      <c r="E25" s="55">
        <v>2580</v>
      </c>
      <c r="F25" s="55">
        <f>IF(E25="auf Anfrage",0,ROUND((E25-(E25*'LEONI 2018'!$C$9))-((E25-(E25*'LEONI 2018'!$C$9))*'LEONI 2018'!$D$9),2))</f>
        <v>2580</v>
      </c>
      <c r="G25" s="50">
        <f>IFERROR(IF(F25&lt;&gt;"",F25*'LEONI 2018'!$C$13,""),F25)</f>
        <v>11222.999999999998</v>
      </c>
      <c r="H25" s="45" t="s">
        <v>1928</v>
      </c>
      <c r="I25" s="45">
        <v>2000</v>
      </c>
    </row>
    <row r="26" spans="1:9" x14ac:dyDescent="0.25">
      <c r="A26" s="6" t="s">
        <v>1442</v>
      </c>
      <c r="B26" s="34" t="s">
        <v>931</v>
      </c>
      <c r="C26" s="28" t="s">
        <v>941</v>
      </c>
      <c r="D26" s="14" t="s">
        <v>377</v>
      </c>
      <c r="E26" s="55">
        <v>1390</v>
      </c>
      <c r="F26" s="55">
        <f>IF(E26="auf Anfrage",0,ROUND((E26-(E26*'LEONI 2018'!$C$9))-((E26-(E26*'LEONI 2018'!$C$9))*'LEONI 2018'!$D$9),2))</f>
        <v>1390</v>
      </c>
      <c r="G26" s="50">
        <f>IFERROR(IF(F26&lt;&gt;"",F26*'LEONI 2018'!$C$13,""),F26)</f>
        <v>6046.4999999999991</v>
      </c>
      <c r="H26" s="45" t="s">
        <v>1927</v>
      </c>
      <c r="I26" s="45">
        <v>100</v>
      </c>
    </row>
    <row r="27" spans="1:9" x14ac:dyDescent="0.25">
      <c r="A27" s="6" t="s">
        <v>1443</v>
      </c>
      <c r="B27" s="34" t="s">
        <v>931</v>
      </c>
      <c r="C27" s="28" t="s">
        <v>942</v>
      </c>
      <c r="D27" s="14" t="s">
        <v>378</v>
      </c>
      <c r="E27" s="55">
        <v>3470</v>
      </c>
      <c r="F27" s="55">
        <f>IF(E27="auf Anfrage",0,ROUND((E27-(E27*'LEONI 2018'!$C$9))-((E27-(E27*'LEONI 2018'!$C$9))*'LEONI 2018'!$D$9),2))</f>
        <v>3470</v>
      </c>
      <c r="G27" s="50">
        <f>IFERROR(IF(F27&lt;&gt;"",F27*'LEONI 2018'!$C$13,""),F27)</f>
        <v>15094.499999999998</v>
      </c>
      <c r="H27" s="45" t="s">
        <v>1928</v>
      </c>
      <c r="I27" s="45">
        <v>2000</v>
      </c>
    </row>
    <row r="28" spans="1:9" ht="15" customHeight="1" x14ac:dyDescent="0.25">
      <c r="A28" s="6" t="s">
        <v>1444</v>
      </c>
      <c r="B28" s="34" t="s">
        <v>931</v>
      </c>
      <c r="C28" s="28" t="s">
        <v>943</v>
      </c>
      <c r="D28" s="14" t="s">
        <v>379</v>
      </c>
      <c r="E28" s="55">
        <v>1940</v>
      </c>
      <c r="F28" s="55">
        <f>IF(E28="auf Anfrage",0,ROUND((E28-(E28*'LEONI 2018'!$C$9))-((E28-(E28*'LEONI 2018'!$C$9))*'LEONI 2018'!$D$9),2))</f>
        <v>1940</v>
      </c>
      <c r="G28" s="50">
        <f>IFERROR(IF(F28&lt;&gt;"",F28*'LEONI 2018'!$C$13,""),F28)</f>
        <v>8439</v>
      </c>
      <c r="H28" s="45" t="s">
        <v>1927</v>
      </c>
      <c r="I28" s="45">
        <v>100</v>
      </c>
    </row>
    <row r="29" spans="1:9" ht="15" customHeight="1" x14ac:dyDescent="0.25">
      <c r="A29" s="6" t="s">
        <v>1445</v>
      </c>
      <c r="B29" s="34" t="s">
        <v>931</v>
      </c>
      <c r="C29" s="28" t="s">
        <v>944</v>
      </c>
      <c r="D29" s="14" t="s">
        <v>380</v>
      </c>
      <c r="E29" s="55">
        <v>5000</v>
      </c>
      <c r="F29" s="55">
        <f>IF(E29="auf Anfrage",0,ROUND((E29-(E29*'LEONI 2018'!$C$9))-((E29-(E29*'LEONI 2018'!$C$9))*'LEONI 2018'!$D$9),2))</f>
        <v>5000</v>
      </c>
      <c r="G29" s="50">
        <f>IFERROR(IF(F29&lt;&gt;"",F29*'LEONI 2018'!$C$13,""),F29)</f>
        <v>21750</v>
      </c>
      <c r="H29" s="45" t="s">
        <v>1928</v>
      </c>
      <c r="I29" s="45">
        <v>2000</v>
      </c>
    </row>
    <row r="30" spans="1:9" ht="15" customHeight="1" x14ac:dyDescent="0.25">
      <c r="A30" s="38" t="s">
        <v>1895</v>
      </c>
      <c r="B30" s="24"/>
      <c r="C30" s="38"/>
      <c r="D30" s="38"/>
      <c r="E30" s="59"/>
      <c r="F30" s="59"/>
      <c r="G30" s="38"/>
      <c r="H30" s="24"/>
      <c r="I30" s="24"/>
    </row>
    <row r="31" spans="1:9" s="9" customFormat="1" ht="15" customHeight="1" x14ac:dyDescent="0.25">
      <c r="A31" s="6" t="s">
        <v>1038</v>
      </c>
      <c r="B31" s="34" t="s">
        <v>945</v>
      </c>
      <c r="C31" s="9" t="s">
        <v>946</v>
      </c>
      <c r="D31" s="9" t="s">
        <v>919</v>
      </c>
      <c r="E31" s="55">
        <v>1659</v>
      </c>
      <c r="F31" s="55">
        <f>IF(E31="auf Anfrage",0,ROUND((E31-(E31*'LEONI 2018'!$C$9))-((E31-(E31*'LEONI 2018'!$C$9))*'LEONI 2018'!$D$9),2))</f>
        <v>1659</v>
      </c>
      <c r="G31" s="50">
        <f>IFERROR(IF(F31&lt;&gt;"",F31*'LEONI 2018'!$C$13,""),F31)</f>
        <v>7216.65</v>
      </c>
      <c r="H31" s="67" t="s">
        <v>1928</v>
      </c>
      <c r="I31" s="67">
        <v>2000</v>
      </c>
    </row>
    <row r="32" spans="1:9" s="9" customFormat="1" ht="15" customHeight="1" x14ac:dyDescent="0.25">
      <c r="A32" s="6" t="s">
        <v>1039</v>
      </c>
      <c r="B32" s="35" t="s">
        <v>945</v>
      </c>
      <c r="C32" s="9" t="s">
        <v>938</v>
      </c>
      <c r="D32" s="9" t="s">
        <v>920</v>
      </c>
      <c r="E32" s="55">
        <v>1861</v>
      </c>
      <c r="F32" s="55">
        <f>IF(E32="auf Anfrage",0,ROUND((E32-(E32*'LEONI 2018'!$C$9))-((E32-(E32*'LEONI 2018'!$C$9))*'LEONI 2018'!$D$9),2))</f>
        <v>1861</v>
      </c>
      <c r="G32" s="50">
        <f>IFERROR(IF(F32&lt;&gt;"",F32*'LEONI 2018'!$C$13,""),F32)</f>
        <v>8095.3499999999995</v>
      </c>
      <c r="H32" s="67" t="s">
        <v>1928</v>
      </c>
      <c r="I32" s="67">
        <v>2000</v>
      </c>
    </row>
    <row r="33" spans="1:9" s="9" customFormat="1" ht="15" customHeight="1" x14ac:dyDescent="0.25">
      <c r="A33" s="6" t="s">
        <v>1040</v>
      </c>
      <c r="B33" s="35" t="s">
        <v>945</v>
      </c>
      <c r="C33" s="9" t="s">
        <v>947</v>
      </c>
      <c r="D33" s="9" t="s">
        <v>921</v>
      </c>
      <c r="E33" s="55">
        <v>2541</v>
      </c>
      <c r="F33" s="55">
        <f>IF(E33="auf Anfrage",0,ROUND((E33-(E33*'LEONI 2018'!$C$9))-((E33-(E33*'LEONI 2018'!$C$9))*'LEONI 2018'!$D$9),2))</f>
        <v>2541</v>
      </c>
      <c r="G33" s="50">
        <f>IFERROR(IF(F33&lt;&gt;"",F33*'LEONI 2018'!$C$13,""),F33)</f>
        <v>11053.349999999999</v>
      </c>
      <c r="H33" s="67" t="s">
        <v>1928</v>
      </c>
      <c r="I33" s="67">
        <v>2000</v>
      </c>
    </row>
    <row r="34" spans="1:9" s="9" customFormat="1" ht="15" customHeight="1" x14ac:dyDescent="0.25">
      <c r="A34" s="6" t="s">
        <v>1041</v>
      </c>
      <c r="B34" s="35" t="s">
        <v>945</v>
      </c>
      <c r="C34" s="9" t="s">
        <v>948</v>
      </c>
      <c r="D34" s="9" t="s">
        <v>922</v>
      </c>
      <c r="E34" s="55">
        <v>2437</v>
      </c>
      <c r="F34" s="55">
        <f>IF(E34="auf Anfrage",0,ROUND((E34-(E34*'LEONI 2018'!$C$9))-((E34-(E34*'LEONI 2018'!$C$9))*'LEONI 2018'!$D$9),2))</f>
        <v>2437</v>
      </c>
      <c r="G34" s="50">
        <f>IFERROR(IF(F34&lt;&gt;"",F34*'LEONI 2018'!$C$13,""),F34)</f>
        <v>10600.949999999999</v>
      </c>
      <c r="H34" s="67" t="s">
        <v>1928</v>
      </c>
      <c r="I34" s="67">
        <v>2000</v>
      </c>
    </row>
    <row r="35" spans="1:9" s="9" customFormat="1" ht="15" customHeight="1" x14ac:dyDescent="0.25">
      <c r="A35" s="6" t="s">
        <v>1042</v>
      </c>
      <c r="B35" s="35" t="s">
        <v>945</v>
      </c>
      <c r="C35" s="9" t="s">
        <v>942</v>
      </c>
      <c r="D35" s="9" t="s">
        <v>923</v>
      </c>
      <c r="E35" s="55">
        <v>3417</v>
      </c>
      <c r="F35" s="55">
        <f>IF(E35="auf Anfrage",0,ROUND((E35-(E35*'LEONI 2018'!$C$9))-((E35-(E35*'LEONI 2018'!$C$9))*'LEONI 2018'!$D$9),2))</f>
        <v>3417</v>
      </c>
      <c r="G35" s="50">
        <f>IFERROR(IF(F35&lt;&gt;"",F35*'LEONI 2018'!$C$13,""),F35)</f>
        <v>14863.949999999999</v>
      </c>
      <c r="H35" s="67" t="s">
        <v>1928</v>
      </c>
      <c r="I35" s="67">
        <v>2000</v>
      </c>
    </row>
    <row r="36" spans="1:9" s="9" customFormat="1" ht="15" customHeight="1" x14ac:dyDescent="0.25">
      <c r="A36" s="6" t="s">
        <v>1043</v>
      </c>
      <c r="B36" s="35" t="s">
        <v>945</v>
      </c>
      <c r="C36" s="9" t="s">
        <v>949</v>
      </c>
      <c r="D36" s="9" t="s">
        <v>924</v>
      </c>
      <c r="E36" s="55">
        <v>5652</v>
      </c>
      <c r="F36" s="55">
        <f>IF(E36="auf Anfrage",0,ROUND((E36-(E36*'LEONI 2018'!$C$9))-((E36-(E36*'LEONI 2018'!$C$9))*'LEONI 2018'!$D$9),2))</f>
        <v>5652</v>
      </c>
      <c r="G36" s="50">
        <f>IFERROR(IF(F36&lt;&gt;"",F36*'LEONI 2018'!$C$13,""),F36)</f>
        <v>24586.199999999997</v>
      </c>
      <c r="H36" s="67" t="s">
        <v>1928</v>
      </c>
      <c r="I36" s="67">
        <v>2000</v>
      </c>
    </row>
    <row r="37" spans="1:9" s="9" customFormat="1" ht="15" customHeight="1" x14ac:dyDescent="0.25">
      <c r="A37" s="6" t="s">
        <v>1044</v>
      </c>
      <c r="B37" s="35" t="s">
        <v>945</v>
      </c>
      <c r="C37" s="9" t="s">
        <v>950</v>
      </c>
      <c r="D37" s="9" t="s">
        <v>925</v>
      </c>
      <c r="E37" s="55">
        <v>3223</v>
      </c>
      <c r="F37" s="55">
        <f>IF(E37="auf Anfrage",0,ROUND((E37-(E37*'LEONI 2018'!$C$9))-((E37-(E37*'LEONI 2018'!$C$9))*'LEONI 2018'!$D$9),2))</f>
        <v>3223</v>
      </c>
      <c r="G37" s="50">
        <f>IFERROR(IF(F37&lt;&gt;"",F37*'LEONI 2018'!$C$13,""),F37)</f>
        <v>14020.05</v>
      </c>
      <c r="H37" s="67" t="s">
        <v>1928</v>
      </c>
      <c r="I37" s="67">
        <v>2000</v>
      </c>
    </row>
    <row r="38" spans="1:9" s="9" customFormat="1" ht="15" customHeight="1" x14ac:dyDescent="0.25">
      <c r="A38" s="6" t="s">
        <v>1045</v>
      </c>
      <c r="B38" s="35" t="s">
        <v>945</v>
      </c>
      <c r="C38" s="9" t="s">
        <v>944</v>
      </c>
      <c r="D38" s="9" t="s">
        <v>926</v>
      </c>
      <c r="E38" s="55">
        <v>4989</v>
      </c>
      <c r="F38" s="55">
        <f>IF(E38="auf Anfrage",0,ROUND((E38-(E38*'LEONI 2018'!$C$9))-((E38-(E38*'LEONI 2018'!$C$9))*'LEONI 2018'!$D$9),2))</f>
        <v>4989</v>
      </c>
      <c r="G38" s="50">
        <f>IFERROR(IF(F38&lt;&gt;"",F38*'LEONI 2018'!$C$13,""),F38)</f>
        <v>21702.149999999998</v>
      </c>
      <c r="H38" s="67" t="s">
        <v>1928</v>
      </c>
      <c r="I38" s="67">
        <v>2000</v>
      </c>
    </row>
    <row r="39" spans="1:9" s="9" customFormat="1" ht="15" customHeight="1" x14ac:dyDescent="0.25">
      <c r="A39" s="6" t="s">
        <v>1046</v>
      </c>
      <c r="B39" s="35" t="s">
        <v>945</v>
      </c>
      <c r="C39" s="9" t="s">
        <v>951</v>
      </c>
      <c r="D39" s="9" t="s">
        <v>927</v>
      </c>
      <c r="E39" s="55">
        <v>4895</v>
      </c>
      <c r="F39" s="55">
        <f>IF(E39="auf Anfrage",0,ROUND((E39-(E39*'LEONI 2018'!$C$9))-((E39-(E39*'LEONI 2018'!$C$9))*'LEONI 2018'!$D$9),2))</f>
        <v>4895</v>
      </c>
      <c r="G39" s="50">
        <f>IFERROR(IF(F39&lt;&gt;"",F39*'LEONI 2018'!$C$13,""),F39)</f>
        <v>21293.25</v>
      </c>
      <c r="H39" s="67" t="s">
        <v>1928</v>
      </c>
      <c r="I39" s="67">
        <v>2000</v>
      </c>
    </row>
    <row r="40" spans="1:9" ht="15" customHeight="1" x14ac:dyDescent="0.25">
      <c r="A40" s="38" t="s">
        <v>1896</v>
      </c>
      <c r="B40" s="24"/>
      <c r="C40" s="38"/>
      <c r="D40" s="38"/>
      <c r="E40" s="59"/>
      <c r="F40" s="59"/>
      <c r="G40" s="38"/>
      <c r="H40" s="24"/>
      <c r="I40" s="24"/>
    </row>
    <row r="41" spans="1:9" ht="15" customHeight="1" x14ac:dyDescent="0.25">
      <c r="A41" s="6" t="s">
        <v>1047</v>
      </c>
      <c r="B41" s="35" t="s">
        <v>945</v>
      </c>
      <c r="C41" s="9" t="s">
        <v>952</v>
      </c>
      <c r="D41" s="9" t="s">
        <v>928</v>
      </c>
      <c r="E41" s="55">
        <v>4650</v>
      </c>
      <c r="F41" s="55">
        <f>IF(E41="auf Anfrage",0,ROUND((E41-(E41*'LEONI 2018'!$C$9))-((E41-(E41*'LEONI 2018'!$C$9))*'LEONI 2018'!$D$9),2))</f>
        <v>4650</v>
      </c>
      <c r="G41" s="50">
        <f>IFERROR(IF(F41&lt;&gt;"",F41*'LEONI 2018'!$C$13,""),F41)</f>
        <v>20227.5</v>
      </c>
      <c r="H41" s="67" t="s">
        <v>1928</v>
      </c>
      <c r="I41" s="67">
        <v>2000</v>
      </c>
    </row>
    <row r="42" spans="1:9" ht="15" customHeight="1" x14ac:dyDescent="0.25">
      <c r="A42" s="6" t="s">
        <v>1048</v>
      </c>
      <c r="B42" s="35" t="s">
        <v>945</v>
      </c>
      <c r="C42" s="9" t="s">
        <v>953</v>
      </c>
      <c r="D42" s="9" t="s">
        <v>929</v>
      </c>
      <c r="E42" s="55">
        <v>10874</v>
      </c>
      <c r="F42" s="55">
        <f>IF(E42="auf Anfrage",0,ROUND((E42-(E42*'LEONI 2018'!$C$9))-((E42-(E42*'LEONI 2018'!$C$9))*'LEONI 2018'!$D$9),2))</f>
        <v>10874</v>
      </c>
      <c r="G42" s="50">
        <f>IFERROR(IF(F42&lt;&gt;"",F42*'LEONI 2018'!$C$13,""),F42)</f>
        <v>47301.899999999994</v>
      </c>
      <c r="H42" s="67" t="s">
        <v>1928</v>
      </c>
      <c r="I42" s="67">
        <v>2000</v>
      </c>
    </row>
    <row r="43" spans="1:9" ht="15" customHeight="1" x14ac:dyDescent="0.25">
      <c r="A43" s="6" t="s">
        <v>1049</v>
      </c>
      <c r="B43" s="35" t="s">
        <v>945</v>
      </c>
      <c r="C43" s="9" t="s">
        <v>954</v>
      </c>
      <c r="D43" s="9" t="s">
        <v>930</v>
      </c>
      <c r="E43" s="55">
        <v>17160</v>
      </c>
      <c r="F43" s="55">
        <f>IF(E43="auf Anfrage",0,ROUND((E43-(E43*'LEONI 2018'!$C$9))-((E43-(E43*'LEONI 2018'!$C$9))*'LEONI 2018'!$D$9),2))</f>
        <v>17160</v>
      </c>
      <c r="G43" s="50">
        <f>IFERROR(IF(F43&lt;&gt;"",F43*'LEONI 2018'!$C$13,""),F43)</f>
        <v>74646</v>
      </c>
      <c r="H43" s="67" t="s">
        <v>1928</v>
      </c>
      <c r="I43" s="67">
        <v>2000</v>
      </c>
    </row>
    <row r="44" spans="1:9" x14ac:dyDescent="0.25">
      <c r="A44" s="38" t="s">
        <v>1897</v>
      </c>
      <c r="B44" s="24"/>
      <c r="C44" s="38"/>
      <c r="D44" s="38"/>
      <c r="E44" s="59"/>
      <c r="F44" s="59"/>
      <c r="G44" s="38"/>
      <c r="H44" s="24"/>
      <c r="I44" s="24"/>
    </row>
    <row r="45" spans="1:9" x14ac:dyDescent="0.25">
      <c r="A45" s="6" t="s">
        <v>1446</v>
      </c>
      <c r="B45" s="34" t="s">
        <v>955</v>
      </c>
      <c r="C45" s="28" t="s">
        <v>937</v>
      </c>
      <c r="D45" s="14" t="s">
        <v>381</v>
      </c>
      <c r="E45" s="55">
        <v>780</v>
      </c>
      <c r="F45" s="55">
        <f>IF(E45="auf Anfrage",0,ROUND((E45-(E45*'LEONI 2018'!$C$9))-((E45-(E45*'LEONI 2018'!$C$9))*'LEONI 2018'!$D$9),2))</f>
        <v>780</v>
      </c>
      <c r="G45" s="50">
        <f>IFERROR(IF(F45&lt;&gt;"",F45*'LEONI 2018'!$C$13,""),F45)</f>
        <v>3392.9999999999995</v>
      </c>
      <c r="H45" s="45" t="s">
        <v>1927</v>
      </c>
      <c r="I45" s="45">
        <v>100</v>
      </c>
    </row>
    <row r="46" spans="1:9" x14ac:dyDescent="0.25">
      <c r="A46" s="6" t="s">
        <v>1050</v>
      </c>
      <c r="B46" s="34" t="s">
        <v>955</v>
      </c>
      <c r="C46" s="28" t="s">
        <v>946</v>
      </c>
      <c r="D46" s="14" t="s">
        <v>834</v>
      </c>
      <c r="E46" s="55">
        <v>840</v>
      </c>
      <c r="F46" s="55">
        <f>IF(E46="auf Anfrage",0,ROUND((E46-(E46*'LEONI 2018'!$C$9))-((E46-(E46*'LEONI 2018'!$C$9))*'LEONI 2018'!$D$9),2))</f>
        <v>840</v>
      </c>
      <c r="G46" s="50">
        <f>IFERROR(IF(F46&lt;&gt;"",F46*'LEONI 2018'!$C$13,""),F46)</f>
        <v>3653.9999999999995</v>
      </c>
      <c r="H46" s="45" t="s">
        <v>1928</v>
      </c>
      <c r="I46" s="45">
        <v>2000</v>
      </c>
    </row>
    <row r="47" spans="1:9" x14ac:dyDescent="0.25">
      <c r="A47" s="6" t="s">
        <v>1447</v>
      </c>
      <c r="B47" s="34" t="s">
        <v>955</v>
      </c>
      <c r="C47" s="28" t="s">
        <v>956</v>
      </c>
      <c r="D47" s="14" t="s">
        <v>382</v>
      </c>
      <c r="E47" s="55">
        <v>900</v>
      </c>
      <c r="F47" s="55">
        <f>IF(E47="auf Anfrage",0,ROUND((E47-(E47*'LEONI 2018'!$C$9))-((E47-(E47*'LEONI 2018'!$C$9))*'LEONI 2018'!$D$9),2))</f>
        <v>900</v>
      </c>
      <c r="G47" s="50">
        <f>IFERROR(IF(F47&lt;&gt;"",F47*'LEONI 2018'!$C$13,""),F47)</f>
        <v>3914.9999999999995</v>
      </c>
      <c r="H47" s="45" t="s">
        <v>1927</v>
      </c>
      <c r="I47" s="45">
        <v>100</v>
      </c>
    </row>
    <row r="48" spans="1:9" x14ac:dyDescent="0.25">
      <c r="A48" s="6" t="s">
        <v>1448</v>
      </c>
      <c r="B48" s="34" t="s">
        <v>955</v>
      </c>
      <c r="C48" s="28" t="s">
        <v>938</v>
      </c>
      <c r="D48" s="14" t="s">
        <v>383</v>
      </c>
      <c r="E48" s="55">
        <v>920</v>
      </c>
      <c r="F48" s="55">
        <f>IF(E48="auf Anfrage",0,ROUND((E48-(E48*'LEONI 2018'!$C$9))-((E48-(E48*'LEONI 2018'!$C$9))*'LEONI 2018'!$D$9),2))</f>
        <v>920</v>
      </c>
      <c r="G48" s="50">
        <f>IFERROR(IF(F48&lt;&gt;"",F48*'LEONI 2018'!$C$13,""),F48)</f>
        <v>4001.9999999999995</v>
      </c>
      <c r="H48" s="45" t="s">
        <v>1927</v>
      </c>
      <c r="I48" s="45">
        <v>100</v>
      </c>
    </row>
    <row r="49" spans="1:10" x14ac:dyDescent="0.25">
      <c r="A49" s="6" t="s">
        <v>1449</v>
      </c>
      <c r="B49" s="34" t="s">
        <v>955</v>
      </c>
      <c r="C49" s="28" t="s">
        <v>947</v>
      </c>
      <c r="D49" s="14" t="s">
        <v>384</v>
      </c>
      <c r="E49" s="55">
        <v>1260</v>
      </c>
      <c r="F49" s="55">
        <f>IF(E49="auf Anfrage",0,ROUND((E49-(E49*'LEONI 2018'!$C$9))-((E49-(E49*'LEONI 2018'!$C$9))*'LEONI 2018'!$D$9),2))</f>
        <v>1260</v>
      </c>
      <c r="G49" s="50">
        <f>IFERROR(IF(F49&lt;&gt;"",F49*'LEONI 2018'!$C$13,""),F49)</f>
        <v>5481</v>
      </c>
      <c r="H49" s="45" t="s">
        <v>1927</v>
      </c>
      <c r="I49" s="45">
        <v>100</v>
      </c>
    </row>
    <row r="50" spans="1:10" x14ac:dyDescent="0.25">
      <c r="A50" s="6" t="s">
        <v>1450</v>
      </c>
      <c r="B50" s="34" t="s">
        <v>955</v>
      </c>
      <c r="C50" s="28" t="s">
        <v>939</v>
      </c>
      <c r="D50" s="14" t="s">
        <v>385</v>
      </c>
      <c r="E50" s="55">
        <v>1050</v>
      </c>
      <c r="F50" s="55">
        <f>IF(E50="auf Anfrage",0,ROUND((E50-(E50*'LEONI 2018'!$C$9))-((E50-(E50*'LEONI 2018'!$C$9))*'LEONI 2018'!$D$9),2))</f>
        <v>1050</v>
      </c>
      <c r="G50" s="50">
        <f>IFERROR(IF(F50&lt;&gt;"",F50*'LEONI 2018'!$C$13,""),F50)</f>
        <v>4567.5</v>
      </c>
      <c r="H50" s="45" t="s">
        <v>1928</v>
      </c>
      <c r="I50" s="45">
        <v>2000</v>
      </c>
      <c r="J50" s="5"/>
    </row>
    <row r="51" spans="1:10" x14ac:dyDescent="0.25">
      <c r="A51" s="6" t="s">
        <v>1451</v>
      </c>
      <c r="B51" s="34" t="s">
        <v>955</v>
      </c>
      <c r="C51" s="28" t="s">
        <v>957</v>
      </c>
      <c r="D51" s="14" t="s">
        <v>386</v>
      </c>
      <c r="E51" s="55">
        <v>1460</v>
      </c>
      <c r="F51" s="55">
        <f>IF(E51="auf Anfrage",0,ROUND((E51-(E51*'LEONI 2018'!$C$9))-((E51-(E51*'LEONI 2018'!$C$9))*'LEONI 2018'!$D$9),2))</f>
        <v>1460</v>
      </c>
      <c r="G51" s="50">
        <f>IFERROR(IF(F51&lt;&gt;"",F51*'LEONI 2018'!$C$13,""),F51)</f>
        <v>6350.9999999999991</v>
      </c>
      <c r="H51" s="45" t="s">
        <v>1928</v>
      </c>
      <c r="I51" s="45">
        <v>2000</v>
      </c>
    </row>
    <row r="52" spans="1:10" x14ac:dyDescent="0.25">
      <c r="A52" s="6" t="s">
        <v>1452</v>
      </c>
      <c r="B52" s="34" t="s">
        <v>955</v>
      </c>
      <c r="C52" s="28" t="s">
        <v>940</v>
      </c>
      <c r="D52" s="14" t="s">
        <v>387</v>
      </c>
      <c r="E52" s="55">
        <v>1570</v>
      </c>
      <c r="F52" s="55">
        <f>IF(E52="auf Anfrage",0,ROUND((E52-(E52*'LEONI 2018'!$C$9))-((E52-(E52*'LEONI 2018'!$C$9))*'LEONI 2018'!$D$9),2))</f>
        <v>1570</v>
      </c>
      <c r="G52" s="50">
        <f>IFERROR(IF(F52&lt;&gt;"",F52*'LEONI 2018'!$C$13,""),F52)</f>
        <v>6829.4999999999991</v>
      </c>
      <c r="H52" s="45" t="s">
        <v>1928</v>
      </c>
      <c r="I52" s="45">
        <v>2000</v>
      </c>
      <c r="J52" s="5"/>
    </row>
    <row r="53" spans="1:10" x14ac:dyDescent="0.25">
      <c r="A53" s="6" t="s">
        <v>1453</v>
      </c>
      <c r="B53" s="34" t="s">
        <v>955</v>
      </c>
      <c r="C53" s="28" t="s">
        <v>958</v>
      </c>
      <c r="D53" s="14" t="s">
        <v>388</v>
      </c>
      <c r="E53" s="55">
        <v>2430</v>
      </c>
      <c r="F53" s="55">
        <f>IF(E53="auf Anfrage",0,ROUND((E53-(E53*'LEONI 2018'!$C$9))-((E53-(E53*'LEONI 2018'!$C$9))*'LEONI 2018'!$D$9),2))</f>
        <v>2430</v>
      </c>
      <c r="G53" s="50">
        <f>IFERROR(IF(F53&lt;&gt;"",F53*'LEONI 2018'!$C$13,""),F53)</f>
        <v>10570.5</v>
      </c>
      <c r="H53" s="45" t="s">
        <v>1928</v>
      </c>
      <c r="I53" s="45">
        <v>2000</v>
      </c>
      <c r="J53" s="5"/>
    </row>
    <row r="54" spans="1:10" x14ac:dyDescent="0.25">
      <c r="A54" s="6" t="s">
        <v>1454</v>
      </c>
      <c r="B54" s="34" t="s">
        <v>955</v>
      </c>
      <c r="C54" s="28" t="s">
        <v>941</v>
      </c>
      <c r="D54" s="14" t="s">
        <v>389</v>
      </c>
      <c r="E54" s="55">
        <v>1190</v>
      </c>
      <c r="F54" s="55">
        <f>IF(E54="auf Anfrage",0,ROUND((E54-(E54*'LEONI 2018'!$C$9))-((E54-(E54*'LEONI 2018'!$C$9))*'LEONI 2018'!$D$9),2))</f>
        <v>1190</v>
      </c>
      <c r="G54" s="50">
        <f>IFERROR(IF(F54&lt;&gt;"",F54*'LEONI 2018'!$C$13,""),F54)</f>
        <v>5176.5</v>
      </c>
      <c r="H54" s="45" t="s">
        <v>1927</v>
      </c>
      <c r="I54" s="45">
        <v>100</v>
      </c>
    </row>
    <row r="55" spans="1:10" x14ac:dyDescent="0.25">
      <c r="A55" s="6" t="s">
        <v>1051</v>
      </c>
      <c r="B55" s="34" t="s">
        <v>955</v>
      </c>
      <c r="C55" s="28" t="s">
        <v>948</v>
      </c>
      <c r="D55" s="14" t="s">
        <v>835</v>
      </c>
      <c r="E55" s="55">
        <v>1430</v>
      </c>
      <c r="F55" s="55">
        <f>IF(E55="auf Anfrage",0,ROUND((E55-(E55*'LEONI 2018'!$C$9))-((E55-(E55*'LEONI 2018'!$C$9))*'LEONI 2018'!$D$9),2))</f>
        <v>1430</v>
      </c>
      <c r="G55" s="50">
        <f>IFERROR(IF(F55&lt;&gt;"",F55*'LEONI 2018'!$C$13,""),F55)</f>
        <v>6220.4999999999991</v>
      </c>
      <c r="H55" s="45" t="s">
        <v>1928</v>
      </c>
      <c r="I55" s="45">
        <v>2000</v>
      </c>
    </row>
    <row r="56" spans="1:10" x14ac:dyDescent="0.25">
      <c r="A56" s="6" t="s">
        <v>1455</v>
      </c>
      <c r="B56" s="34" t="s">
        <v>955</v>
      </c>
      <c r="C56" s="28" t="s">
        <v>959</v>
      </c>
      <c r="D56" s="14" t="s">
        <v>390</v>
      </c>
      <c r="E56" s="55">
        <v>1670</v>
      </c>
      <c r="F56" s="55">
        <f>IF(E56="auf Anfrage",0,ROUND((E56-(E56*'LEONI 2018'!$C$9))-((E56-(E56*'LEONI 2018'!$C$9))*'LEONI 2018'!$D$9),2))</f>
        <v>1670</v>
      </c>
      <c r="G56" s="50">
        <f>IFERROR(IF(F56&lt;&gt;"",F56*'LEONI 2018'!$C$13,""),F56)</f>
        <v>7264.4999999999991</v>
      </c>
      <c r="H56" s="45" t="s">
        <v>1927</v>
      </c>
      <c r="I56" s="45">
        <v>100</v>
      </c>
    </row>
    <row r="57" spans="1:10" x14ac:dyDescent="0.25">
      <c r="A57" s="6" t="s">
        <v>1456</v>
      </c>
      <c r="B57" s="34" t="s">
        <v>955</v>
      </c>
      <c r="C57" s="28" t="s">
        <v>942</v>
      </c>
      <c r="D57" s="14" t="s">
        <v>391</v>
      </c>
      <c r="E57" s="55">
        <v>2180</v>
      </c>
      <c r="F57" s="55">
        <f>IF(E57="auf Anfrage",0,ROUND((E57-(E57*'LEONI 2018'!$C$9))-((E57-(E57*'LEONI 2018'!$C$9))*'LEONI 2018'!$D$9),2))</f>
        <v>2180</v>
      </c>
      <c r="G57" s="50">
        <f>IFERROR(IF(F57&lt;&gt;"",F57*'LEONI 2018'!$C$13,""),F57)</f>
        <v>9483</v>
      </c>
      <c r="H57" s="45" t="s">
        <v>1927</v>
      </c>
      <c r="I57" s="45">
        <v>100</v>
      </c>
    </row>
    <row r="58" spans="1:10" x14ac:dyDescent="0.25">
      <c r="A58" s="6" t="s">
        <v>1457</v>
      </c>
      <c r="B58" s="34" t="s">
        <v>955</v>
      </c>
      <c r="C58" s="28" t="s">
        <v>949</v>
      </c>
      <c r="D58" s="14" t="s">
        <v>392</v>
      </c>
      <c r="E58" s="55">
        <v>3770</v>
      </c>
      <c r="F58" s="55">
        <f>IF(E58="auf Anfrage",0,ROUND((E58-(E58*'LEONI 2018'!$C$9))-((E58-(E58*'LEONI 2018'!$C$9))*'LEONI 2018'!$D$9),2))</f>
        <v>3770</v>
      </c>
      <c r="G58" s="50">
        <f>IFERROR(IF(F58&lt;&gt;"",F58*'LEONI 2018'!$C$13,""),F58)</f>
        <v>16399.5</v>
      </c>
      <c r="H58" s="45" t="s">
        <v>1927</v>
      </c>
      <c r="I58" s="45">
        <v>100</v>
      </c>
    </row>
    <row r="59" spans="1:10" x14ac:dyDescent="0.25">
      <c r="A59" s="6" t="s">
        <v>1458</v>
      </c>
      <c r="B59" s="34" t="s">
        <v>955</v>
      </c>
      <c r="C59" s="28" t="s">
        <v>943</v>
      </c>
      <c r="D59" s="14" t="s">
        <v>393</v>
      </c>
      <c r="E59" s="55">
        <v>1790</v>
      </c>
      <c r="F59" s="55">
        <f>IF(E59="auf Anfrage",0,ROUND((E59-(E59*'LEONI 2018'!$C$9))-((E59-(E59*'LEONI 2018'!$C$9))*'LEONI 2018'!$D$9),2))</f>
        <v>1790</v>
      </c>
      <c r="G59" s="50">
        <f>IFERROR(IF(F59&lt;&gt;"",F59*'LEONI 2018'!$C$13,""),F59)</f>
        <v>7786.4999999999991</v>
      </c>
      <c r="H59" s="45" t="s">
        <v>1927</v>
      </c>
      <c r="I59" s="45">
        <v>100</v>
      </c>
    </row>
    <row r="60" spans="1:10" x14ac:dyDescent="0.25">
      <c r="A60" s="6" t="s">
        <v>1052</v>
      </c>
      <c r="B60" s="34" t="s">
        <v>955</v>
      </c>
      <c r="C60" s="28" t="s">
        <v>950</v>
      </c>
      <c r="D60" s="14" t="s">
        <v>836</v>
      </c>
      <c r="E60" s="55">
        <v>2235</v>
      </c>
      <c r="F60" s="55">
        <f>IF(E60="auf Anfrage",0,ROUND((E60-(E60*'LEONI 2018'!$C$9))-((E60-(E60*'LEONI 2018'!$C$9))*'LEONI 2018'!$D$9),2))</f>
        <v>2235</v>
      </c>
      <c r="G60" s="50">
        <f>IFERROR(IF(F60&lt;&gt;"",F60*'LEONI 2018'!$C$13,""),F60)</f>
        <v>9722.25</v>
      </c>
      <c r="H60" s="45" t="s">
        <v>1927</v>
      </c>
      <c r="I60" s="45">
        <v>100</v>
      </c>
    </row>
    <row r="61" spans="1:10" x14ac:dyDescent="0.25">
      <c r="A61" s="6" t="s">
        <v>1459</v>
      </c>
      <c r="B61" s="34" t="s">
        <v>955</v>
      </c>
      <c r="C61" s="28" t="s">
        <v>960</v>
      </c>
      <c r="D61" s="14" t="s">
        <v>394</v>
      </c>
      <c r="E61" s="55">
        <v>2680</v>
      </c>
      <c r="F61" s="55">
        <f>IF(E61="auf Anfrage",0,ROUND((E61-(E61*'LEONI 2018'!$C$9))-((E61-(E61*'LEONI 2018'!$C$9))*'LEONI 2018'!$D$9),2))</f>
        <v>2680</v>
      </c>
      <c r="G61" s="50">
        <f>IFERROR(IF(F61&lt;&gt;"",F61*'LEONI 2018'!$C$13,""),F61)</f>
        <v>11657.999999999998</v>
      </c>
      <c r="H61" s="45" t="s">
        <v>1927</v>
      </c>
      <c r="I61" s="45">
        <v>100</v>
      </c>
    </row>
    <row r="62" spans="1:10" x14ac:dyDescent="0.25">
      <c r="A62" s="6" t="s">
        <v>1460</v>
      </c>
      <c r="B62" s="34" t="s">
        <v>955</v>
      </c>
      <c r="C62" s="28" t="s">
        <v>944</v>
      </c>
      <c r="D62" s="14" t="s">
        <v>395</v>
      </c>
      <c r="E62" s="55">
        <v>3540</v>
      </c>
      <c r="F62" s="55">
        <f>IF(E62="auf Anfrage",0,ROUND((E62-(E62*'LEONI 2018'!$C$9))-((E62-(E62*'LEONI 2018'!$C$9))*'LEONI 2018'!$D$9),2))</f>
        <v>3540</v>
      </c>
      <c r="G62" s="50">
        <f>IFERROR(IF(F62&lt;&gt;"",F62*'LEONI 2018'!$C$13,""),F62)</f>
        <v>15398.999999999998</v>
      </c>
      <c r="H62" s="45" t="s">
        <v>1927</v>
      </c>
      <c r="I62" s="45">
        <v>100</v>
      </c>
    </row>
    <row r="63" spans="1:10" x14ac:dyDescent="0.25">
      <c r="A63" s="6" t="s">
        <v>1461</v>
      </c>
      <c r="B63" s="34" t="s">
        <v>955</v>
      </c>
      <c r="C63" s="28" t="s">
        <v>951</v>
      </c>
      <c r="D63" s="14" t="s">
        <v>396</v>
      </c>
      <c r="E63" s="55">
        <v>6440</v>
      </c>
      <c r="F63" s="55">
        <f>IF(E63="auf Anfrage",0,ROUND((E63-(E63*'LEONI 2018'!$C$9))-((E63-(E63*'LEONI 2018'!$C$9))*'LEONI 2018'!$D$9),2))</f>
        <v>6440</v>
      </c>
      <c r="G63" s="50">
        <f>IFERROR(IF(F63&lt;&gt;"",F63*'LEONI 2018'!$C$13,""),F63)</f>
        <v>28013.999999999996</v>
      </c>
      <c r="H63" s="45" t="s">
        <v>1927</v>
      </c>
      <c r="I63" s="45">
        <v>100</v>
      </c>
    </row>
    <row r="64" spans="1:10" x14ac:dyDescent="0.25">
      <c r="A64" s="38" t="s">
        <v>1898</v>
      </c>
      <c r="B64" s="24"/>
      <c r="C64" s="38"/>
      <c r="D64" s="38"/>
      <c r="E64" s="59"/>
      <c r="F64" s="59"/>
      <c r="G64" s="38"/>
      <c r="H64" s="24"/>
      <c r="I64" s="24"/>
    </row>
    <row r="65" spans="1:10" x14ac:dyDescent="0.25">
      <c r="A65" s="6" t="s">
        <v>1462</v>
      </c>
      <c r="B65" s="34" t="s">
        <v>936</v>
      </c>
      <c r="C65" s="28" t="s">
        <v>947</v>
      </c>
      <c r="D65" s="14" t="s">
        <v>397</v>
      </c>
      <c r="E65" s="55">
        <v>1970</v>
      </c>
      <c r="F65" s="55">
        <f>IF(E65="auf Anfrage",0,ROUND((E65-(E65*'LEONI 2018'!$C$9))-((E65-(E65*'LEONI 2018'!$C$9))*'LEONI 2018'!$D$9),2))</f>
        <v>1970</v>
      </c>
      <c r="G65" s="50">
        <f>IFERROR(IF(F65&lt;&gt;"",F65*'LEONI 2018'!$C$13,""),F65)</f>
        <v>8569.5</v>
      </c>
      <c r="H65" s="45" t="s">
        <v>1927</v>
      </c>
      <c r="I65" s="45">
        <v>100</v>
      </c>
      <c r="J65" s="5"/>
    </row>
    <row r="66" spans="1:10" x14ac:dyDescent="0.25">
      <c r="A66" s="6" t="s">
        <v>1463</v>
      </c>
      <c r="B66" s="34" t="s">
        <v>936</v>
      </c>
      <c r="C66" s="28" t="s">
        <v>952</v>
      </c>
      <c r="D66" s="14" t="s">
        <v>398</v>
      </c>
      <c r="E66" s="55">
        <v>2540</v>
      </c>
      <c r="F66" s="55">
        <f>IF(E66="auf Anfrage",0,ROUND((E66-(E66*'LEONI 2018'!$C$9))-((E66-(E66*'LEONI 2018'!$C$9))*'LEONI 2018'!$D$9),2))</f>
        <v>2540</v>
      </c>
      <c r="G66" s="50">
        <f>IFERROR(IF(F66&lt;&gt;"",F66*'LEONI 2018'!$C$13,""),F66)</f>
        <v>11049</v>
      </c>
      <c r="H66" s="45" t="s">
        <v>1927</v>
      </c>
      <c r="I66" s="45">
        <v>100</v>
      </c>
      <c r="J66" s="5"/>
    </row>
    <row r="67" spans="1:10" x14ac:dyDescent="0.25">
      <c r="A67" s="6" t="s">
        <v>1464</v>
      </c>
      <c r="B67" s="34" t="s">
        <v>936</v>
      </c>
      <c r="C67" s="28" t="s">
        <v>961</v>
      </c>
      <c r="D67" s="14" t="s">
        <v>399</v>
      </c>
      <c r="E67" s="55">
        <v>4020</v>
      </c>
      <c r="F67" s="55">
        <f>IF(E67="auf Anfrage",0,ROUND((E67-(E67*'LEONI 2018'!$C$9))-((E67-(E67*'LEONI 2018'!$C$9))*'LEONI 2018'!$D$9),2))</f>
        <v>4020</v>
      </c>
      <c r="G67" s="50">
        <f>IFERROR(IF(F67&lt;&gt;"",F67*'LEONI 2018'!$C$13,""),F67)</f>
        <v>17487</v>
      </c>
      <c r="H67" s="45" t="s">
        <v>1927</v>
      </c>
      <c r="I67" s="45">
        <v>100</v>
      </c>
      <c r="J67" s="5"/>
    </row>
    <row r="68" spans="1:10" x14ac:dyDescent="0.25">
      <c r="A68" s="6" t="s">
        <v>1465</v>
      </c>
      <c r="B68" s="34" t="s">
        <v>936</v>
      </c>
      <c r="C68" s="28" t="s">
        <v>962</v>
      </c>
      <c r="D68" s="14" t="s">
        <v>400</v>
      </c>
      <c r="E68" s="55">
        <v>5740</v>
      </c>
      <c r="F68" s="55">
        <f>IF(E68="auf Anfrage",0,ROUND((E68-(E68*'LEONI 2018'!$C$9))-((E68-(E68*'LEONI 2018'!$C$9))*'LEONI 2018'!$D$9),2))</f>
        <v>5740</v>
      </c>
      <c r="G68" s="50">
        <f>IFERROR(IF(F68&lt;&gt;"",F68*'LEONI 2018'!$C$13,""),F68)</f>
        <v>24968.999999999996</v>
      </c>
      <c r="H68" s="45" t="s">
        <v>1927</v>
      </c>
      <c r="I68" s="45">
        <v>100</v>
      </c>
      <c r="J68" s="5"/>
    </row>
    <row r="69" spans="1:10" x14ac:dyDescent="0.25">
      <c r="A69" s="6" t="s">
        <v>1466</v>
      </c>
      <c r="B69" s="34" t="s">
        <v>936</v>
      </c>
      <c r="C69" s="28" t="s">
        <v>958</v>
      </c>
      <c r="D69" s="14" t="s">
        <v>401</v>
      </c>
      <c r="E69" s="55">
        <v>3420</v>
      </c>
      <c r="F69" s="55">
        <f>IF(E69="auf Anfrage",0,ROUND((E69-(E69*'LEONI 2018'!$C$9))-((E69-(E69*'LEONI 2018'!$C$9))*'LEONI 2018'!$D$9),2))</f>
        <v>3420</v>
      </c>
      <c r="G69" s="50">
        <f>IFERROR(IF(F69&lt;&gt;"",F69*'LEONI 2018'!$C$13,""),F69)</f>
        <v>14876.999999999998</v>
      </c>
      <c r="H69" s="45" t="s">
        <v>1928</v>
      </c>
      <c r="I69" s="45">
        <v>2000</v>
      </c>
      <c r="J69" s="5"/>
    </row>
    <row r="70" spans="1:10" x14ac:dyDescent="0.25">
      <c r="A70" s="6" t="s">
        <v>1467</v>
      </c>
      <c r="B70" s="34" t="s">
        <v>936</v>
      </c>
      <c r="C70" s="28" t="s">
        <v>963</v>
      </c>
      <c r="D70" s="14" t="s">
        <v>402</v>
      </c>
      <c r="E70" s="55">
        <v>6240</v>
      </c>
      <c r="F70" s="55">
        <f>IF(E70="auf Anfrage",0,ROUND((E70-(E70*'LEONI 2018'!$C$9))-((E70-(E70*'LEONI 2018'!$C$9))*'LEONI 2018'!$D$9),2))</f>
        <v>6240</v>
      </c>
      <c r="G70" s="50">
        <f>IFERROR(IF(F70&lt;&gt;"",F70*'LEONI 2018'!$C$13,""),F70)</f>
        <v>27143.999999999996</v>
      </c>
      <c r="H70" s="45" t="s">
        <v>1928</v>
      </c>
      <c r="I70" s="45">
        <v>2000</v>
      </c>
      <c r="J70" s="5"/>
    </row>
    <row r="71" spans="1:10" x14ac:dyDescent="0.25">
      <c r="A71" s="6" t="s">
        <v>1468</v>
      </c>
      <c r="B71" s="34" t="s">
        <v>936</v>
      </c>
      <c r="C71" s="28" t="s">
        <v>964</v>
      </c>
      <c r="D71" s="14" t="s">
        <v>403</v>
      </c>
      <c r="E71" s="55">
        <v>12380</v>
      </c>
      <c r="F71" s="55">
        <f>IF(E71="auf Anfrage",0,ROUND((E71-(E71*'LEONI 2018'!$C$9))-((E71-(E71*'LEONI 2018'!$C$9))*'LEONI 2018'!$D$9),2))</f>
        <v>12380</v>
      </c>
      <c r="G71" s="50">
        <f>IFERROR(IF(F71&lt;&gt;"",F71*'LEONI 2018'!$C$13,""),F71)</f>
        <v>53852.999999999993</v>
      </c>
      <c r="H71" s="45" t="s">
        <v>1928</v>
      </c>
      <c r="I71" s="45">
        <v>2000</v>
      </c>
      <c r="J71" s="5"/>
    </row>
    <row r="72" spans="1:10" x14ac:dyDescent="0.25">
      <c r="A72" s="6" t="s">
        <v>1469</v>
      </c>
      <c r="B72" s="34" t="s">
        <v>936</v>
      </c>
      <c r="C72" s="28" t="s">
        <v>965</v>
      </c>
      <c r="D72" s="14" t="s">
        <v>404</v>
      </c>
      <c r="E72" s="55">
        <v>15950</v>
      </c>
      <c r="F72" s="55">
        <f>IF(E72="auf Anfrage",0,ROUND((E72-(E72*'LEONI 2018'!$C$9))-((E72-(E72*'LEONI 2018'!$C$9))*'LEONI 2018'!$D$9),2))</f>
        <v>15950</v>
      </c>
      <c r="G72" s="50">
        <f>IFERROR(IF(F72&lt;&gt;"",F72*'LEONI 2018'!$C$13,""),F72)</f>
        <v>69382.5</v>
      </c>
      <c r="H72" s="45" t="s">
        <v>1928</v>
      </c>
      <c r="I72" s="45">
        <v>2000</v>
      </c>
      <c r="J72" s="5"/>
    </row>
    <row r="73" spans="1:10" x14ac:dyDescent="0.25">
      <c r="A73" s="6" t="s">
        <v>1470</v>
      </c>
      <c r="B73" s="34" t="s">
        <v>936</v>
      </c>
      <c r="C73" s="28" t="s">
        <v>949</v>
      </c>
      <c r="D73" s="14" t="s">
        <v>405</v>
      </c>
      <c r="E73" s="55">
        <v>4730</v>
      </c>
      <c r="F73" s="55">
        <f>IF(E73="auf Anfrage",0,ROUND((E73-(E73*'LEONI 2018'!$C$9))-((E73-(E73*'LEONI 2018'!$C$9))*'LEONI 2018'!$D$9),2))</f>
        <v>4730</v>
      </c>
      <c r="G73" s="50">
        <f>IFERROR(IF(F73&lt;&gt;"",F73*'LEONI 2018'!$C$13,""),F73)</f>
        <v>20575.5</v>
      </c>
      <c r="H73" s="45" t="s">
        <v>1927</v>
      </c>
      <c r="I73" s="45">
        <v>100</v>
      </c>
      <c r="J73" s="5"/>
    </row>
    <row r="74" spans="1:10" x14ac:dyDescent="0.25">
      <c r="A74" s="6" t="s">
        <v>1471</v>
      </c>
      <c r="B74" s="34" t="s">
        <v>936</v>
      </c>
      <c r="C74" s="28" t="s">
        <v>953</v>
      </c>
      <c r="D74" s="14" t="s">
        <v>406</v>
      </c>
      <c r="E74" s="55">
        <v>8360</v>
      </c>
      <c r="F74" s="55">
        <f>IF(E74="auf Anfrage",0,ROUND((E74-(E74*'LEONI 2018'!$C$9))-((E74-(E74*'LEONI 2018'!$C$9))*'LEONI 2018'!$D$9),2))</f>
        <v>8360</v>
      </c>
      <c r="G74" s="50">
        <f>IFERROR(IF(F74&lt;&gt;"",F74*'LEONI 2018'!$C$13,""),F74)</f>
        <v>36366</v>
      </c>
      <c r="H74" s="45" t="s">
        <v>1927</v>
      </c>
      <c r="I74" s="45">
        <v>100</v>
      </c>
      <c r="J74" s="5"/>
    </row>
    <row r="75" spans="1:10" x14ac:dyDescent="0.25">
      <c r="A75" s="6" t="s">
        <v>1472</v>
      </c>
      <c r="B75" s="34" t="s">
        <v>936</v>
      </c>
      <c r="C75" s="28" t="s">
        <v>966</v>
      </c>
      <c r="D75" s="14" t="s">
        <v>407</v>
      </c>
      <c r="E75" s="55">
        <v>17140</v>
      </c>
      <c r="F75" s="55">
        <f>IF(E75="auf Anfrage",0,ROUND((E75-(E75*'LEONI 2018'!$C$9))-((E75-(E75*'LEONI 2018'!$C$9))*'LEONI 2018'!$D$9),2))</f>
        <v>17140</v>
      </c>
      <c r="G75" s="50">
        <f>IFERROR(IF(F75&lt;&gt;"",F75*'LEONI 2018'!$C$13,""),F75)</f>
        <v>74559</v>
      </c>
      <c r="H75" s="45" t="s">
        <v>1928</v>
      </c>
      <c r="I75" s="45">
        <v>2000</v>
      </c>
      <c r="J75" s="5"/>
    </row>
    <row r="76" spans="1:10" x14ac:dyDescent="0.25">
      <c r="A76" s="6" t="s">
        <v>1473</v>
      </c>
      <c r="B76" s="34" t="s">
        <v>936</v>
      </c>
      <c r="C76" s="28" t="s">
        <v>967</v>
      </c>
      <c r="D76" s="14" t="s">
        <v>408</v>
      </c>
      <c r="E76" s="55">
        <v>25520</v>
      </c>
      <c r="F76" s="55">
        <f>IF(E76="auf Anfrage",0,ROUND((E76-(E76*'LEONI 2018'!$C$9))-((E76-(E76*'LEONI 2018'!$C$9))*'LEONI 2018'!$D$9),2))</f>
        <v>25520</v>
      </c>
      <c r="G76" s="50">
        <f>IFERROR(IF(F76&lt;&gt;"",F76*'LEONI 2018'!$C$13,""),F76)</f>
        <v>111011.99999999999</v>
      </c>
      <c r="H76" s="45" t="s">
        <v>1928</v>
      </c>
      <c r="I76" s="45">
        <v>2000</v>
      </c>
      <c r="J76" s="5"/>
    </row>
    <row r="77" spans="1:10" x14ac:dyDescent="0.25">
      <c r="A77" s="6" t="s">
        <v>1474</v>
      </c>
      <c r="B77" s="34" t="s">
        <v>936</v>
      </c>
      <c r="C77" s="28" t="s">
        <v>951</v>
      </c>
      <c r="D77" s="14" t="s">
        <v>409</v>
      </c>
      <c r="E77" s="55">
        <v>8090</v>
      </c>
      <c r="F77" s="55">
        <f>IF(E77="auf Anfrage",0,ROUND((E77-(E77*'LEONI 2018'!$C$9))-((E77-(E77*'LEONI 2018'!$C$9))*'LEONI 2018'!$D$9),2))</f>
        <v>8090</v>
      </c>
      <c r="G77" s="50">
        <f>IFERROR(IF(F77&lt;&gt;"",F77*'LEONI 2018'!$C$13,""),F77)</f>
        <v>35191.5</v>
      </c>
      <c r="H77" s="45" t="s">
        <v>1927</v>
      </c>
      <c r="I77" s="45">
        <v>100</v>
      </c>
      <c r="J77" s="5"/>
    </row>
    <row r="78" spans="1:10" x14ac:dyDescent="0.25">
      <c r="A78" s="6" t="s">
        <v>1475</v>
      </c>
      <c r="B78" s="34" t="s">
        <v>936</v>
      </c>
      <c r="C78" s="28" t="s">
        <v>954</v>
      </c>
      <c r="D78" s="14" t="s">
        <v>410</v>
      </c>
      <c r="E78" s="55">
        <v>14330</v>
      </c>
      <c r="F78" s="55">
        <f>IF(E78="auf Anfrage",0,ROUND((E78-(E78*'LEONI 2018'!$C$9))-((E78-(E78*'LEONI 2018'!$C$9))*'LEONI 2018'!$D$9),2))</f>
        <v>14330</v>
      </c>
      <c r="G78" s="50">
        <f>IFERROR(IF(F78&lt;&gt;"",F78*'LEONI 2018'!$C$13,""),F78)</f>
        <v>62335.499999999993</v>
      </c>
      <c r="H78" s="45" t="s">
        <v>1927</v>
      </c>
      <c r="I78" s="45">
        <v>100</v>
      </c>
      <c r="J78" s="5"/>
    </row>
    <row r="79" spans="1:10" x14ac:dyDescent="0.25">
      <c r="A79" s="6" t="s">
        <v>1476</v>
      </c>
      <c r="B79" s="34" t="s">
        <v>936</v>
      </c>
      <c r="C79" s="28" t="s">
        <v>968</v>
      </c>
      <c r="D79" s="14" t="s">
        <v>411</v>
      </c>
      <c r="E79" s="55">
        <v>28510</v>
      </c>
      <c r="F79" s="55">
        <f>IF(E79="auf Anfrage",0,ROUND((E79-(E79*'LEONI 2018'!$C$9))-((E79-(E79*'LEONI 2018'!$C$9))*'LEONI 2018'!$D$9),2))</f>
        <v>28510</v>
      </c>
      <c r="G79" s="50">
        <f>IFERROR(IF(F79&lt;&gt;"",F79*'LEONI 2018'!$C$13,""),F79)</f>
        <v>124018.49999999999</v>
      </c>
      <c r="H79" s="45" t="s">
        <v>1927</v>
      </c>
      <c r="I79" s="45">
        <v>100</v>
      </c>
      <c r="J79" s="5"/>
    </row>
    <row r="80" spans="1:10" x14ac:dyDescent="0.25">
      <c r="A80" s="6" t="s">
        <v>1477</v>
      </c>
      <c r="B80" s="34" t="s">
        <v>936</v>
      </c>
      <c r="C80" s="28" t="s">
        <v>969</v>
      </c>
      <c r="D80" s="14" t="s">
        <v>412</v>
      </c>
      <c r="E80" s="55">
        <v>42480</v>
      </c>
      <c r="F80" s="55">
        <f>IF(E80="auf Anfrage",0,ROUND((E80-(E80*'LEONI 2018'!$C$9))-((E80-(E80*'LEONI 2018'!$C$9))*'LEONI 2018'!$D$9),2))</f>
        <v>42480</v>
      </c>
      <c r="G80" s="50">
        <f>IFERROR(IF(F80&lt;&gt;"",F80*'LEONI 2018'!$C$13,""),F80)</f>
        <v>184787.99999999997</v>
      </c>
      <c r="H80" s="45" t="s">
        <v>1928</v>
      </c>
      <c r="I80" s="45">
        <v>2000</v>
      </c>
      <c r="J80" s="5"/>
    </row>
    <row r="81" spans="1:10" x14ac:dyDescent="0.25">
      <c r="A81" s="38" t="s">
        <v>1899</v>
      </c>
      <c r="B81" s="24"/>
      <c r="C81" s="38"/>
      <c r="D81" s="38"/>
      <c r="E81" s="59"/>
      <c r="F81" s="59"/>
      <c r="G81" s="38"/>
      <c r="H81" s="24"/>
      <c r="I81" s="24"/>
    </row>
    <row r="82" spans="1:10" x14ac:dyDescent="0.25">
      <c r="A82" s="6" t="s">
        <v>1478</v>
      </c>
      <c r="B82" s="34" t="s">
        <v>955</v>
      </c>
      <c r="C82" s="28" t="s">
        <v>938</v>
      </c>
      <c r="D82" s="14" t="s">
        <v>413</v>
      </c>
      <c r="E82" s="55">
        <v>3840</v>
      </c>
      <c r="F82" s="55">
        <f>IF(E82="auf Anfrage",0,ROUND((E82-(E82*'LEONI 2018'!$C$9))-((E82-(E82*'LEONI 2018'!$C$9))*'LEONI 2018'!$D$9),2))</f>
        <v>3840</v>
      </c>
      <c r="G82" s="50">
        <f>IFERROR(IF(F82&lt;&gt;"",F82*'LEONI 2018'!$C$13,""),F82)</f>
        <v>16704</v>
      </c>
      <c r="H82" s="45" t="s">
        <v>1928</v>
      </c>
      <c r="I82" s="45">
        <v>2000</v>
      </c>
      <c r="J82" s="5"/>
    </row>
    <row r="83" spans="1:10" x14ac:dyDescent="0.25">
      <c r="A83" s="6" t="s">
        <v>1479</v>
      </c>
      <c r="B83" s="34" t="s">
        <v>955</v>
      </c>
      <c r="C83" s="28" t="s">
        <v>947</v>
      </c>
      <c r="D83" s="14" t="s">
        <v>414</v>
      </c>
      <c r="E83" s="55">
        <v>4620</v>
      </c>
      <c r="F83" s="55">
        <f>IF(E83="auf Anfrage",0,ROUND((E83-(E83*'LEONI 2018'!$C$9))-((E83-(E83*'LEONI 2018'!$C$9))*'LEONI 2018'!$D$9),2))</f>
        <v>4620</v>
      </c>
      <c r="G83" s="50">
        <f>IFERROR(IF(F83&lt;&gt;"",F83*'LEONI 2018'!$C$13,""),F83)</f>
        <v>20097</v>
      </c>
      <c r="H83" s="45" t="s">
        <v>1928</v>
      </c>
      <c r="I83" s="45">
        <v>2000</v>
      </c>
      <c r="J83" s="5"/>
    </row>
    <row r="84" spans="1:10" x14ac:dyDescent="0.25">
      <c r="A84" s="6" t="s">
        <v>1480</v>
      </c>
      <c r="B84" s="34" t="s">
        <v>955</v>
      </c>
      <c r="C84" s="28" t="s">
        <v>940</v>
      </c>
      <c r="D84" s="14" t="s">
        <v>415</v>
      </c>
      <c r="E84" s="55">
        <v>4900</v>
      </c>
      <c r="F84" s="55">
        <f>IF(E84="auf Anfrage",0,ROUND((E84-(E84*'LEONI 2018'!$C$9))-((E84-(E84*'LEONI 2018'!$C$9))*'LEONI 2018'!$D$9),2))</f>
        <v>4900</v>
      </c>
      <c r="G84" s="50">
        <f>IFERROR(IF(F84&lt;&gt;"",F84*'LEONI 2018'!$C$13,""),F84)</f>
        <v>21315</v>
      </c>
      <c r="H84" s="45" t="s">
        <v>1928</v>
      </c>
      <c r="I84" s="45">
        <v>2000</v>
      </c>
      <c r="J84" s="5"/>
    </row>
    <row r="85" spans="1:10" x14ac:dyDescent="0.25">
      <c r="A85" s="6" t="s">
        <v>1481</v>
      </c>
      <c r="B85" s="34" t="s">
        <v>955</v>
      </c>
      <c r="C85" s="28" t="s">
        <v>958</v>
      </c>
      <c r="D85" s="14" t="s">
        <v>416</v>
      </c>
      <c r="E85" s="55">
        <v>6730</v>
      </c>
      <c r="F85" s="55">
        <f>IF(E85="auf Anfrage",0,ROUND((E85-(E85*'LEONI 2018'!$C$9))-((E85-(E85*'LEONI 2018'!$C$9))*'LEONI 2018'!$D$9),2))</f>
        <v>6730</v>
      </c>
      <c r="G85" s="50">
        <f>IFERROR(IF(F85&lt;&gt;"",F85*'LEONI 2018'!$C$13,""),F85)</f>
        <v>29275.499999999996</v>
      </c>
      <c r="H85" s="45" t="s">
        <v>1928</v>
      </c>
      <c r="I85" s="45">
        <v>2000</v>
      </c>
      <c r="J85" s="5"/>
    </row>
    <row r="86" spans="1:10" x14ac:dyDescent="0.25">
      <c r="A86" s="6" t="s">
        <v>1482</v>
      </c>
      <c r="B86" s="34" t="s">
        <v>955</v>
      </c>
      <c r="C86" s="28" t="s">
        <v>942</v>
      </c>
      <c r="D86" s="14" t="s">
        <v>417</v>
      </c>
      <c r="E86" s="55">
        <v>6330</v>
      </c>
      <c r="F86" s="55">
        <f>IF(E86="auf Anfrage",0,ROUND((E86-(E86*'LEONI 2018'!$C$9))-((E86-(E86*'LEONI 2018'!$C$9))*'LEONI 2018'!$D$9),2))</f>
        <v>6330</v>
      </c>
      <c r="G86" s="50">
        <f>IFERROR(IF(F86&lt;&gt;"",F86*'LEONI 2018'!$C$13,""),F86)</f>
        <v>27535.499999999996</v>
      </c>
      <c r="H86" s="45" t="s">
        <v>1928</v>
      </c>
      <c r="I86" s="45">
        <v>2000</v>
      </c>
      <c r="J86" s="5"/>
    </row>
    <row r="87" spans="1:10" x14ac:dyDescent="0.25">
      <c r="A87" s="6" t="s">
        <v>1483</v>
      </c>
      <c r="B87" s="34" t="s">
        <v>955</v>
      </c>
      <c r="C87" s="28" t="s">
        <v>949</v>
      </c>
      <c r="D87" s="14" t="s">
        <v>418</v>
      </c>
      <c r="E87" s="55">
        <v>9590</v>
      </c>
      <c r="F87" s="55">
        <f>IF(E87="auf Anfrage",0,ROUND((E87-(E87*'LEONI 2018'!$C$9))-((E87-(E87*'LEONI 2018'!$C$9))*'LEONI 2018'!$D$9),2))</f>
        <v>9590</v>
      </c>
      <c r="G87" s="50">
        <f>IFERROR(IF(F87&lt;&gt;"",F87*'LEONI 2018'!$C$13,""),F87)</f>
        <v>41716.5</v>
      </c>
      <c r="H87" s="45" t="s">
        <v>1928</v>
      </c>
      <c r="I87" s="45">
        <v>2000</v>
      </c>
      <c r="J87" s="5"/>
    </row>
    <row r="88" spans="1:10" x14ac:dyDescent="0.25">
      <c r="A88" s="6" t="s">
        <v>1484</v>
      </c>
      <c r="B88" s="34" t="s">
        <v>955</v>
      </c>
      <c r="C88" s="28" t="s">
        <v>944</v>
      </c>
      <c r="D88" s="14" t="s">
        <v>419</v>
      </c>
      <c r="E88" s="55">
        <v>8640</v>
      </c>
      <c r="F88" s="55">
        <f>IF(E88="auf Anfrage",0,ROUND((E88-(E88*'LEONI 2018'!$C$9))-((E88-(E88*'LEONI 2018'!$C$9))*'LEONI 2018'!$D$9),2))</f>
        <v>8640</v>
      </c>
      <c r="G88" s="50">
        <f>IFERROR(IF(F88&lt;&gt;"",F88*'LEONI 2018'!$C$13,""),F88)</f>
        <v>37584</v>
      </c>
      <c r="H88" s="45" t="s">
        <v>1928</v>
      </c>
      <c r="I88" s="45">
        <v>2000</v>
      </c>
      <c r="J88" s="5"/>
    </row>
    <row r="89" spans="1:10" x14ac:dyDescent="0.25">
      <c r="A89" s="6" t="s">
        <v>1485</v>
      </c>
      <c r="B89" s="34" t="s">
        <v>955</v>
      </c>
      <c r="C89" s="28" t="s">
        <v>951</v>
      </c>
      <c r="D89" s="14" t="s">
        <v>420</v>
      </c>
      <c r="E89" s="55">
        <v>14140</v>
      </c>
      <c r="F89" s="55">
        <f>IF(E89="auf Anfrage",0,ROUND((E89-(E89*'LEONI 2018'!$C$9))-((E89-(E89*'LEONI 2018'!$C$9))*'LEONI 2018'!$D$9),2))</f>
        <v>14140</v>
      </c>
      <c r="G89" s="50">
        <f>IFERROR(IF(F89&lt;&gt;"",F89*'LEONI 2018'!$C$13,""),F89)</f>
        <v>61508.999999999993</v>
      </c>
      <c r="H89" s="45" t="s">
        <v>1928</v>
      </c>
      <c r="I89" s="45">
        <v>2000</v>
      </c>
      <c r="J89" s="5"/>
    </row>
    <row r="90" spans="1:10" x14ac:dyDescent="0.25">
      <c r="A90" s="38" t="s">
        <v>1900</v>
      </c>
      <c r="B90" s="24"/>
      <c r="C90" s="38"/>
      <c r="D90" s="38"/>
      <c r="E90" s="59"/>
      <c r="F90" s="59"/>
      <c r="G90" s="38"/>
      <c r="H90" s="24"/>
      <c r="I90" s="24"/>
    </row>
    <row r="91" spans="1:10" x14ac:dyDescent="0.25">
      <c r="A91" s="6" t="s">
        <v>1486</v>
      </c>
      <c r="B91" s="34" t="s">
        <v>970</v>
      </c>
      <c r="C91" s="28" t="s">
        <v>937</v>
      </c>
      <c r="D91" s="14" t="s">
        <v>421</v>
      </c>
      <c r="E91" s="55">
        <v>620</v>
      </c>
      <c r="F91" s="55">
        <f>IF(E91="auf Anfrage",0,ROUND((E91-(E91*'LEONI 2018'!$C$9))-((E91-(E91*'LEONI 2018'!$C$9))*'LEONI 2018'!$D$9),2))</f>
        <v>620</v>
      </c>
      <c r="G91" s="50">
        <f>IFERROR(IF(F91&lt;&gt;"",F91*'LEONI 2018'!$C$13,""),F91)</f>
        <v>2697</v>
      </c>
      <c r="H91" s="45" t="s">
        <v>1927</v>
      </c>
      <c r="I91" s="45">
        <v>100</v>
      </c>
      <c r="J91" s="5"/>
    </row>
    <row r="92" spans="1:10" x14ac:dyDescent="0.25">
      <c r="A92" s="6" t="s">
        <v>1487</v>
      </c>
      <c r="B92" s="34" t="s">
        <v>970</v>
      </c>
      <c r="C92" s="28" t="s">
        <v>956</v>
      </c>
      <c r="D92" s="14" t="s">
        <v>422</v>
      </c>
      <c r="E92" s="55">
        <v>800</v>
      </c>
      <c r="F92" s="55">
        <f>IF(E92="auf Anfrage",0,ROUND((E92-(E92*'LEONI 2018'!$C$9))-((E92-(E92*'LEONI 2018'!$C$9))*'LEONI 2018'!$D$9),2))</f>
        <v>800</v>
      </c>
      <c r="G92" s="50">
        <f>IFERROR(IF(F92&lt;&gt;"",F92*'LEONI 2018'!$C$13,""),F92)</f>
        <v>3479.9999999999995</v>
      </c>
      <c r="H92" s="45" t="s">
        <v>1927</v>
      </c>
      <c r="I92" s="45">
        <v>100</v>
      </c>
      <c r="J92" s="5"/>
    </row>
    <row r="93" spans="1:10" x14ac:dyDescent="0.25">
      <c r="A93" s="6" t="s">
        <v>1488</v>
      </c>
      <c r="B93" s="34" t="s">
        <v>970</v>
      </c>
      <c r="C93" s="28" t="s">
        <v>938</v>
      </c>
      <c r="D93" s="14" t="s">
        <v>423</v>
      </c>
      <c r="E93" s="55">
        <v>780</v>
      </c>
      <c r="F93" s="55">
        <f>IF(E93="auf Anfrage",0,ROUND((E93-(E93*'LEONI 2018'!$C$9))-((E93-(E93*'LEONI 2018'!$C$9))*'LEONI 2018'!$D$9),2))</f>
        <v>780</v>
      </c>
      <c r="G93" s="50">
        <f>IFERROR(IF(F93&lt;&gt;"",F93*'LEONI 2018'!$C$13,""),F93)</f>
        <v>3392.9999999999995</v>
      </c>
      <c r="H93" s="45" t="s">
        <v>1927</v>
      </c>
      <c r="I93" s="45">
        <v>100</v>
      </c>
      <c r="J93" s="5"/>
    </row>
    <row r="94" spans="1:10" x14ac:dyDescent="0.25">
      <c r="A94" s="6" t="s">
        <v>1489</v>
      </c>
      <c r="B94" s="34" t="s">
        <v>970</v>
      </c>
      <c r="C94" s="28" t="s">
        <v>947</v>
      </c>
      <c r="D94" s="14" t="s">
        <v>424</v>
      </c>
      <c r="E94" s="55">
        <v>1120</v>
      </c>
      <c r="F94" s="55">
        <f>IF(E94="auf Anfrage",0,ROUND((E94-(E94*'LEONI 2018'!$C$9))-((E94-(E94*'LEONI 2018'!$C$9))*'LEONI 2018'!$D$9),2))</f>
        <v>1120</v>
      </c>
      <c r="G94" s="50">
        <f>IFERROR(IF(F94&lt;&gt;"",F94*'LEONI 2018'!$C$13,""),F94)</f>
        <v>4872</v>
      </c>
      <c r="H94" s="45" t="s">
        <v>1927</v>
      </c>
      <c r="I94" s="45">
        <v>100</v>
      </c>
      <c r="J94" s="5"/>
    </row>
    <row r="95" spans="1:10" x14ac:dyDescent="0.25">
      <c r="A95" s="6" t="s">
        <v>1490</v>
      </c>
      <c r="B95" s="34" t="s">
        <v>970</v>
      </c>
      <c r="C95" s="28" t="s">
        <v>939</v>
      </c>
      <c r="D95" s="14" t="s">
        <v>425</v>
      </c>
      <c r="E95" s="55">
        <v>860</v>
      </c>
      <c r="F95" s="55">
        <f>IF(E95="auf Anfrage",0,ROUND((E95-(E95*'LEONI 2018'!$C$9))-((E95-(E95*'LEONI 2018'!$C$9))*'LEONI 2018'!$D$9),2))</f>
        <v>860</v>
      </c>
      <c r="G95" s="50">
        <f>IFERROR(IF(F95&lt;&gt;"",F95*'LEONI 2018'!$C$13,""),F95)</f>
        <v>3740.9999999999995</v>
      </c>
      <c r="H95" s="45" t="s">
        <v>1928</v>
      </c>
      <c r="I95" s="45">
        <v>2000</v>
      </c>
      <c r="J95" s="5"/>
    </row>
    <row r="96" spans="1:10" x14ac:dyDescent="0.25">
      <c r="A96" s="6" t="s">
        <v>1491</v>
      </c>
      <c r="B96" s="34" t="s">
        <v>970</v>
      </c>
      <c r="C96" s="28" t="s">
        <v>957</v>
      </c>
      <c r="D96" s="14" t="s">
        <v>426</v>
      </c>
      <c r="E96" s="55">
        <v>1220</v>
      </c>
      <c r="F96" s="55">
        <f>IF(E96="auf Anfrage",0,ROUND((E96-(E96*'LEONI 2018'!$C$9))-((E96-(E96*'LEONI 2018'!$C$9))*'LEONI 2018'!$D$9),2))</f>
        <v>1220</v>
      </c>
      <c r="G96" s="50">
        <f>IFERROR(IF(F96&lt;&gt;"",F96*'LEONI 2018'!$C$13,""),F96)</f>
        <v>5307</v>
      </c>
      <c r="H96" s="45" t="s">
        <v>1928</v>
      </c>
      <c r="I96" s="45">
        <v>2000</v>
      </c>
      <c r="J96" s="5"/>
    </row>
    <row r="97" spans="1:10" x14ac:dyDescent="0.25">
      <c r="A97" s="6" t="s">
        <v>1492</v>
      </c>
      <c r="B97" s="34" t="s">
        <v>970</v>
      </c>
      <c r="C97" s="28" t="s">
        <v>940</v>
      </c>
      <c r="D97" s="14" t="s">
        <v>427</v>
      </c>
      <c r="E97" s="55">
        <v>1490</v>
      </c>
      <c r="F97" s="55">
        <f>IF(E97="auf Anfrage",0,ROUND((E97-(E97*'LEONI 2018'!$C$9))-((E97-(E97*'LEONI 2018'!$C$9))*'LEONI 2018'!$D$9),2))</f>
        <v>1490</v>
      </c>
      <c r="G97" s="50">
        <f>IFERROR(IF(F97&lt;&gt;"",F97*'LEONI 2018'!$C$13,""),F97)</f>
        <v>6481.4999999999991</v>
      </c>
      <c r="H97" s="45" t="s">
        <v>1928</v>
      </c>
      <c r="I97" s="45">
        <v>2000</v>
      </c>
      <c r="J97" s="5"/>
    </row>
    <row r="98" spans="1:10" x14ac:dyDescent="0.25">
      <c r="A98" s="6" t="s">
        <v>1493</v>
      </c>
      <c r="B98" s="34" t="s">
        <v>970</v>
      </c>
      <c r="C98" s="28" t="s">
        <v>958</v>
      </c>
      <c r="D98" s="14" t="s">
        <v>428</v>
      </c>
      <c r="E98" s="55">
        <v>2490</v>
      </c>
      <c r="F98" s="55">
        <f>IF(E98="auf Anfrage",0,ROUND((E98-(E98*'LEONI 2018'!$C$9))-((E98-(E98*'LEONI 2018'!$C$9))*'LEONI 2018'!$D$9),2))</f>
        <v>2490</v>
      </c>
      <c r="G98" s="50">
        <f>IFERROR(IF(F98&lt;&gt;"",F98*'LEONI 2018'!$C$13,""),F98)</f>
        <v>10831.5</v>
      </c>
      <c r="H98" s="45" t="s">
        <v>1928</v>
      </c>
      <c r="I98" s="45">
        <v>2000</v>
      </c>
      <c r="J98" s="5"/>
    </row>
    <row r="99" spans="1:10" x14ac:dyDescent="0.25">
      <c r="A99" s="6" t="s">
        <v>1494</v>
      </c>
      <c r="B99" s="34" t="s">
        <v>970</v>
      </c>
      <c r="C99" s="28" t="s">
        <v>941</v>
      </c>
      <c r="D99" s="14" t="s">
        <v>429</v>
      </c>
      <c r="E99" s="55">
        <v>1080</v>
      </c>
      <c r="F99" s="55">
        <f>IF(E99="auf Anfrage",0,ROUND((E99-(E99*'LEONI 2018'!$C$9))-((E99-(E99*'LEONI 2018'!$C$9))*'LEONI 2018'!$D$9),2))</f>
        <v>1080</v>
      </c>
      <c r="G99" s="50">
        <f>IFERROR(IF(F99&lt;&gt;"",F99*'LEONI 2018'!$C$13,""),F99)</f>
        <v>4698</v>
      </c>
      <c r="H99" s="45" t="s">
        <v>1927</v>
      </c>
      <c r="I99" s="45">
        <v>100</v>
      </c>
      <c r="J99" s="5"/>
    </row>
    <row r="100" spans="1:10" x14ac:dyDescent="0.25">
      <c r="A100" s="6" t="s">
        <v>1495</v>
      </c>
      <c r="B100" s="34" t="s">
        <v>970</v>
      </c>
      <c r="C100" s="28" t="s">
        <v>959</v>
      </c>
      <c r="D100" s="14" t="s">
        <v>430</v>
      </c>
      <c r="E100" s="55">
        <v>1620</v>
      </c>
      <c r="F100" s="55">
        <f>IF(E100="auf Anfrage",0,ROUND((E100-(E100*'LEONI 2018'!$C$9))-((E100-(E100*'LEONI 2018'!$C$9))*'LEONI 2018'!$D$9),2))</f>
        <v>1620</v>
      </c>
      <c r="G100" s="50">
        <f>IFERROR(IF(F100&lt;&gt;"",F100*'LEONI 2018'!$C$13,""),F100)</f>
        <v>7046.9999999999991</v>
      </c>
      <c r="H100" s="45" t="s">
        <v>1927</v>
      </c>
      <c r="I100" s="45">
        <v>100</v>
      </c>
      <c r="J100" s="5"/>
    </row>
    <row r="101" spans="1:10" x14ac:dyDescent="0.25">
      <c r="A101" s="6" t="s">
        <v>1496</v>
      </c>
      <c r="B101" s="34" t="s">
        <v>970</v>
      </c>
      <c r="C101" s="28" t="s">
        <v>942</v>
      </c>
      <c r="D101" s="14" t="s">
        <v>431</v>
      </c>
      <c r="E101" s="55">
        <v>2170</v>
      </c>
      <c r="F101" s="55">
        <f>IF(E101="auf Anfrage",0,ROUND((E101-(E101*'LEONI 2018'!$C$9))-((E101-(E101*'LEONI 2018'!$C$9))*'LEONI 2018'!$D$9),2))</f>
        <v>2170</v>
      </c>
      <c r="G101" s="50">
        <f>IFERROR(IF(F101&lt;&gt;"",F101*'LEONI 2018'!$C$13,""),F101)</f>
        <v>9439.5</v>
      </c>
      <c r="H101" s="45" t="s">
        <v>1927</v>
      </c>
      <c r="I101" s="45">
        <v>100</v>
      </c>
      <c r="J101" s="5"/>
    </row>
    <row r="102" spans="1:10" x14ac:dyDescent="0.25">
      <c r="A102" s="6" t="s">
        <v>1497</v>
      </c>
      <c r="B102" s="34" t="s">
        <v>970</v>
      </c>
      <c r="C102" s="28" t="s">
        <v>949</v>
      </c>
      <c r="D102" s="14" t="s">
        <v>432</v>
      </c>
      <c r="E102" s="55">
        <v>3920</v>
      </c>
      <c r="F102" s="55">
        <f>IF(E102="auf Anfrage",0,ROUND((E102-(E102*'LEONI 2018'!$C$9))-((E102-(E102*'LEONI 2018'!$C$9))*'LEONI 2018'!$D$9),2))</f>
        <v>3920</v>
      </c>
      <c r="G102" s="50">
        <f>IFERROR(IF(F102&lt;&gt;"",F102*'LEONI 2018'!$C$13,""),F102)</f>
        <v>17052</v>
      </c>
      <c r="H102" s="45" t="s">
        <v>1927</v>
      </c>
      <c r="I102" s="45">
        <v>100</v>
      </c>
      <c r="J102" s="5"/>
    </row>
    <row r="103" spans="1:10" x14ac:dyDescent="0.25">
      <c r="A103" s="6" t="s">
        <v>1498</v>
      </c>
      <c r="B103" s="34" t="s">
        <v>970</v>
      </c>
      <c r="C103" s="28" t="s">
        <v>943</v>
      </c>
      <c r="D103" s="14" t="s">
        <v>433</v>
      </c>
      <c r="E103" s="55">
        <v>1690</v>
      </c>
      <c r="F103" s="55">
        <f>IF(E103="auf Anfrage",0,ROUND((E103-(E103*'LEONI 2018'!$C$9))-((E103-(E103*'LEONI 2018'!$C$9))*'LEONI 2018'!$D$9),2))</f>
        <v>1690</v>
      </c>
      <c r="G103" s="50">
        <f>IFERROR(IF(F103&lt;&gt;"",F103*'LEONI 2018'!$C$13,""),F103)</f>
        <v>7351.4999999999991</v>
      </c>
      <c r="H103" s="45" t="s">
        <v>1927</v>
      </c>
      <c r="I103" s="45">
        <v>100</v>
      </c>
      <c r="J103" s="5"/>
    </row>
    <row r="104" spans="1:10" x14ac:dyDescent="0.25">
      <c r="A104" s="6" t="s">
        <v>1499</v>
      </c>
      <c r="B104" s="34" t="s">
        <v>970</v>
      </c>
      <c r="C104" s="28" t="s">
        <v>960</v>
      </c>
      <c r="D104" s="14" t="s">
        <v>434</v>
      </c>
      <c r="E104" s="55">
        <v>2710</v>
      </c>
      <c r="F104" s="55">
        <f>IF(E104="auf Anfrage",0,ROUND((E104-(E104*'LEONI 2018'!$C$9))-((E104-(E104*'LEONI 2018'!$C$9))*'LEONI 2018'!$D$9),2))</f>
        <v>2710</v>
      </c>
      <c r="G104" s="50">
        <f>IFERROR(IF(F104&lt;&gt;"",F104*'LEONI 2018'!$C$13,""),F104)</f>
        <v>11788.499999999998</v>
      </c>
      <c r="H104" s="45" t="s">
        <v>1927</v>
      </c>
      <c r="I104" s="45">
        <v>100</v>
      </c>
      <c r="J104" s="5"/>
    </row>
    <row r="105" spans="1:10" x14ac:dyDescent="0.25">
      <c r="A105" s="6" t="s">
        <v>1500</v>
      </c>
      <c r="B105" s="34" t="s">
        <v>970</v>
      </c>
      <c r="C105" s="28" t="s">
        <v>944</v>
      </c>
      <c r="D105" s="14" t="s">
        <v>435</v>
      </c>
      <c r="E105" s="55">
        <v>3640</v>
      </c>
      <c r="F105" s="55">
        <f>IF(E105="auf Anfrage",0,ROUND((E105-(E105*'LEONI 2018'!$C$9))-((E105-(E105*'LEONI 2018'!$C$9))*'LEONI 2018'!$D$9),2))</f>
        <v>3640</v>
      </c>
      <c r="G105" s="50">
        <f>IFERROR(IF(F105&lt;&gt;"",F105*'LEONI 2018'!$C$13,""),F105)</f>
        <v>15833.999999999998</v>
      </c>
      <c r="H105" s="45" t="s">
        <v>1927</v>
      </c>
      <c r="I105" s="45">
        <v>100</v>
      </c>
      <c r="J105" s="5"/>
    </row>
    <row r="106" spans="1:10" x14ac:dyDescent="0.25">
      <c r="A106" s="6" t="s">
        <v>1501</v>
      </c>
      <c r="B106" s="34" t="s">
        <v>970</v>
      </c>
      <c r="C106" s="28" t="s">
        <v>951</v>
      </c>
      <c r="D106" s="14" t="s">
        <v>436</v>
      </c>
      <c r="E106" s="55">
        <v>6790</v>
      </c>
      <c r="F106" s="55">
        <f>IF(E106="auf Anfrage",0,ROUND((E106-(E106*'LEONI 2018'!$C$9))-((E106-(E106*'LEONI 2018'!$C$9))*'LEONI 2018'!$D$9),2))</f>
        <v>6790</v>
      </c>
      <c r="G106" s="50">
        <f>IFERROR(IF(F106&lt;&gt;"",F106*'LEONI 2018'!$C$13,""),F106)</f>
        <v>29536.499999999996</v>
      </c>
      <c r="H106" s="45" t="s">
        <v>1927</v>
      </c>
      <c r="I106" s="45">
        <v>100</v>
      </c>
      <c r="J106" s="5"/>
    </row>
    <row r="107" spans="1:10" x14ac:dyDescent="0.25">
      <c r="A107" s="38" t="s">
        <v>1901</v>
      </c>
      <c r="B107" s="24"/>
      <c r="C107" s="38"/>
      <c r="D107" s="38"/>
      <c r="E107" s="59"/>
      <c r="F107" s="59"/>
      <c r="G107" s="38"/>
      <c r="H107" s="24"/>
      <c r="I107" s="24"/>
    </row>
    <row r="108" spans="1:10" x14ac:dyDescent="0.25">
      <c r="A108" s="6" t="s">
        <v>1502</v>
      </c>
      <c r="B108" s="34" t="s">
        <v>970</v>
      </c>
      <c r="C108" s="28" t="s">
        <v>947</v>
      </c>
      <c r="D108" s="14" t="s">
        <v>437</v>
      </c>
      <c r="E108" s="55">
        <v>1680</v>
      </c>
      <c r="F108" s="55">
        <f>IF(E108="auf Anfrage",0,ROUND((E108-(E108*'LEONI 2018'!$C$9))-((E108-(E108*'LEONI 2018'!$C$9))*'LEONI 2018'!$D$9),2))</f>
        <v>1680</v>
      </c>
      <c r="G108" s="50">
        <f>IFERROR(IF(F108&lt;&gt;"",F108*'LEONI 2018'!$C$13,""),F108)</f>
        <v>7307.9999999999991</v>
      </c>
      <c r="H108" s="45" t="s">
        <v>1927</v>
      </c>
      <c r="I108" s="45">
        <v>100</v>
      </c>
      <c r="J108" s="5"/>
    </row>
    <row r="109" spans="1:10" x14ac:dyDescent="0.25">
      <c r="A109" s="6" t="s">
        <v>1503</v>
      </c>
      <c r="B109" s="34" t="s">
        <v>970</v>
      </c>
      <c r="C109" s="28" t="s">
        <v>952</v>
      </c>
      <c r="D109" s="14" t="s">
        <v>438</v>
      </c>
      <c r="E109" s="55">
        <v>2350</v>
      </c>
      <c r="F109" s="55">
        <f>IF(E109="auf Anfrage",0,ROUND((E109-(E109*'LEONI 2018'!$C$9))-((E109-(E109*'LEONI 2018'!$C$9))*'LEONI 2018'!$D$9),2))</f>
        <v>2350</v>
      </c>
      <c r="G109" s="50">
        <f>IFERROR(IF(F109&lt;&gt;"",F109*'LEONI 2018'!$C$13,""),F109)</f>
        <v>10222.5</v>
      </c>
      <c r="H109" s="45" t="s">
        <v>1927</v>
      </c>
      <c r="I109" s="45">
        <v>100</v>
      </c>
      <c r="J109" s="5"/>
    </row>
    <row r="110" spans="1:10" x14ac:dyDescent="0.25">
      <c r="A110" s="6" t="s">
        <v>1504</v>
      </c>
      <c r="B110" s="34" t="s">
        <v>970</v>
      </c>
      <c r="C110" s="28" t="s">
        <v>961</v>
      </c>
      <c r="D110" s="14" t="s">
        <v>439</v>
      </c>
      <c r="E110" s="55">
        <v>3780</v>
      </c>
      <c r="F110" s="55">
        <f>IF(E110="auf Anfrage",0,ROUND((E110-(E110*'LEONI 2018'!$C$9))-((E110-(E110*'LEONI 2018'!$C$9))*'LEONI 2018'!$D$9),2))</f>
        <v>3780</v>
      </c>
      <c r="G110" s="50">
        <f>IFERROR(IF(F110&lt;&gt;"",F110*'LEONI 2018'!$C$13,""),F110)</f>
        <v>16443</v>
      </c>
      <c r="H110" s="45" t="s">
        <v>1927</v>
      </c>
      <c r="I110" s="45">
        <v>100</v>
      </c>
      <c r="J110" s="5"/>
    </row>
    <row r="111" spans="1:10" x14ac:dyDescent="0.25">
      <c r="A111" s="6" t="s">
        <v>1505</v>
      </c>
      <c r="B111" s="34" t="s">
        <v>970</v>
      </c>
      <c r="C111" s="28" t="s">
        <v>962</v>
      </c>
      <c r="D111" s="14" t="s">
        <v>440</v>
      </c>
      <c r="E111" s="55">
        <v>5400</v>
      </c>
      <c r="F111" s="55">
        <f>IF(E111="auf Anfrage",0,ROUND((E111-(E111*'LEONI 2018'!$C$9))-((E111-(E111*'LEONI 2018'!$C$9))*'LEONI 2018'!$D$9),2))</f>
        <v>5400</v>
      </c>
      <c r="G111" s="50">
        <f>IFERROR(IF(F111&lt;&gt;"",F111*'LEONI 2018'!$C$13,""),F111)</f>
        <v>23489.999999999996</v>
      </c>
      <c r="H111" s="45" t="s">
        <v>1927</v>
      </c>
      <c r="I111" s="45">
        <v>100</v>
      </c>
      <c r="J111" s="5"/>
    </row>
    <row r="112" spans="1:10" x14ac:dyDescent="0.25">
      <c r="A112" s="6" t="s">
        <v>1506</v>
      </c>
      <c r="B112" s="34" t="s">
        <v>970</v>
      </c>
      <c r="C112" s="28" t="s">
        <v>958</v>
      </c>
      <c r="D112" s="14" t="s">
        <v>441</v>
      </c>
      <c r="E112" s="55">
        <v>3400</v>
      </c>
      <c r="F112" s="55">
        <f>IF(E112="auf Anfrage",0,ROUND((E112-(E112*'LEONI 2018'!$C$9))-((E112-(E112*'LEONI 2018'!$C$9))*'LEONI 2018'!$D$9),2))</f>
        <v>3400</v>
      </c>
      <c r="G112" s="50">
        <f>IFERROR(IF(F112&lt;&gt;"",F112*'LEONI 2018'!$C$13,""),F112)</f>
        <v>14789.999999999998</v>
      </c>
      <c r="H112" s="45" t="s">
        <v>1928</v>
      </c>
      <c r="I112" s="45">
        <v>2000</v>
      </c>
      <c r="J112" s="5"/>
    </row>
    <row r="113" spans="1:10" x14ac:dyDescent="0.25">
      <c r="A113" s="6" t="s">
        <v>1507</v>
      </c>
      <c r="B113" s="34" t="s">
        <v>970</v>
      </c>
      <c r="C113" s="28" t="s">
        <v>963</v>
      </c>
      <c r="D113" s="14" t="s">
        <v>442</v>
      </c>
      <c r="E113" s="55">
        <v>5880</v>
      </c>
      <c r="F113" s="55">
        <f>IF(E113="auf Anfrage",0,ROUND((E113-(E113*'LEONI 2018'!$C$9))-((E113-(E113*'LEONI 2018'!$C$9))*'LEONI 2018'!$D$9),2))</f>
        <v>5880</v>
      </c>
      <c r="G113" s="50">
        <f>IFERROR(IF(F113&lt;&gt;"",F113*'LEONI 2018'!$C$13,""),F113)</f>
        <v>25577.999999999996</v>
      </c>
      <c r="H113" s="45" t="s">
        <v>1928</v>
      </c>
      <c r="I113" s="45">
        <v>2000</v>
      </c>
      <c r="J113" s="5"/>
    </row>
    <row r="114" spans="1:10" x14ac:dyDescent="0.25">
      <c r="A114" s="6" t="s">
        <v>1508</v>
      </c>
      <c r="B114" s="34" t="s">
        <v>970</v>
      </c>
      <c r="C114" s="28" t="s">
        <v>964</v>
      </c>
      <c r="D114" s="14" t="s">
        <v>443</v>
      </c>
      <c r="E114" s="55">
        <v>10110</v>
      </c>
      <c r="F114" s="55">
        <f>IF(E114="auf Anfrage",0,ROUND((E114-(E114*'LEONI 2018'!$C$9))-((E114-(E114*'LEONI 2018'!$C$9))*'LEONI 2018'!$D$9),2))</f>
        <v>10110</v>
      </c>
      <c r="G114" s="50">
        <f>IFERROR(IF(F114&lt;&gt;"",F114*'LEONI 2018'!$C$13,""),F114)</f>
        <v>43978.5</v>
      </c>
      <c r="H114" s="45" t="s">
        <v>1928</v>
      </c>
      <c r="I114" s="45">
        <v>2000</v>
      </c>
      <c r="J114" s="5"/>
    </row>
    <row r="115" spans="1:10" x14ac:dyDescent="0.25">
      <c r="A115" s="6" t="s">
        <v>1509</v>
      </c>
      <c r="B115" s="34" t="s">
        <v>970</v>
      </c>
      <c r="C115" s="28" t="s">
        <v>965</v>
      </c>
      <c r="D115" s="14" t="s">
        <v>444</v>
      </c>
      <c r="E115" s="55">
        <v>15470</v>
      </c>
      <c r="F115" s="55">
        <f>IF(E115="auf Anfrage",0,ROUND((E115-(E115*'LEONI 2018'!$C$9))-((E115-(E115*'LEONI 2018'!$C$9))*'LEONI 2018'!$D$9),2))</f>
        <v>15470</v>
      </c>
      <c r="G115" s="50">
        <f>IFERROR(IF(F115&lt;&gt;"",F115*'LEONI 2018'!$C$13,""),F115)</f>
        <v>67294.5</v>
      </c>
      <c r="H115" s="45" t="s">
        <v>1928</v>
      </c>
      <c r="I115" s="45">
        <v>2000</v>
      </c>
      <c r="J115" s="5"/>
    </row>
    <row r="116" spans="1:10" x14ac:dyDescent="0.25">
      <c r="A116" s="6" t="s">
        <v>1510</v>
      </c>
      <c r="B116" s="34" t="s">
        <v>970</v>
      </c>
      <c r="C116" s="28" t="s">
        <v>949</v>
      </c>
      <c r="D116" s="14" t="s">
        <v>445</v>
      </c>
      <c r="E116" s="55">
        <v>4450</v>
      </c>
      <c r="F116" s="55">
        <f>IF(E116="auf Anfrage",0,ROUND((E116-(E116*'LEONI 2018'!$C$9))-((E116-(E116*'LEONI 2018'!$C$9))*'LEONI 2018'!$D$9),2))</f>
        <v>4450</v>
      </c>
      <c r="G116" s="50">
        <f>IFERROR(IF(F116&lt;&gt;"",F116*'LEONI 2018'!$C$13,""),F116)</f>
        <v>19357.5</v>
      </c>
      <c r="H116" s="45" t="s">
        <v>1927</v>
      </c>
      <c r="I116" s="45">
        <v>100</v>
      </c>
      <c r="J116" s="5"/>
    </row>
    <row r="117" spans="1:10" x14ac:dyDescent="0.25">
      <c r="A117" s="6" t="s">
        <v>1511</v>
      </c>
      <c r="B117" s="34" t="s">
        <v>970</v>
      </c>
      <c r="C117" s="28" t="s">
        <v>953</v>
      </c>
      <c r="D117" s="14" t="s">
        <v>446</v>
      </c>
      <c r="E117" s="55">
        <v>8000</v>
      </c>
      <c r="F117" s="55">
        <f>IF(E117="auf Anfrage",0,ROUND((E117-(E117*'LEONI 2018'!$C$9))-((E117-(E117*'LEONI 2018'!$C$9))*'LEONI 2018'!$D$9),2))</f>
        <v>8000</v>
      </c>
      <c r="G117" s="50">
        <f>IFERROR(IF(F117&lt;&gt;"",F117*'LEONI 2018'!$C$13,""),F117)</f>
        <v>34800</v>
      </c>
      <c r="H117" s="45" t="s">
        <v>1927</v>
      </c>
      <c r="I117" s="45">
        <v>100</v>
      </c>
      <c r="J117" s="5"/>
    </row>
    <row r="118" spans="1:10" x14ac:dyDescent="0.25">
      <c r="A118" s="6" t="s">
        <v>1512</v>
      </c>
      <c r="B118" s="34" t="s">
        <v>970</v>
      </c>
      <c r="C118" s="28" t="s">
        <v>966</v>
      </c>
      <c r="D118" s="14" t="s">
        <v>447</v>
      </c>
      <c r="E118" s="55">
        <v>16440</v>
      </c>
      <c r="F118" s="55">
        <f>IF(E118="auf Anfrage",0,ROUND((E118-(E118*'LEONI 2018'!$C$9))-((E118-(E118*'LEONI 2018'!$C$9))*'LEONI 2018'!$D$9),2))</f>
        <v>16440</v>
      </c>
      <c r="G118" s="50">
        <f>IFERROR(IF(F118&lt;&gt;"",F118*'LEONI 2018'!$C$13,""),F118)</f>
        <v>71514</v>
      </c>
      <c r="H118" s="45" t="s">
        <v>1928</v>
      </c>
      <c r="I118" s="45">
        <v>2000</v>
      </c>
      <c r="J118" s="5"/>
    </row>
    <row r="119" spans="1:10" x14ac:dyDescent="0.25">
      <c r="A119" s="6" t="s">
        <v>1513</v>
      </c>
      <c r="B119" s="34" t="s">
        <v>970</v>
      </c>
      <c r="C119" s="28" t="s">
        <v>967</v>
      </c>
      <c r="D119" s="14" t="s">
        <v>448</v>
      </c>
      <c r="E119" s="55">
        <v>23730</v>
      </c>
      <c r="F119" s="55">
        <f>IF(E119="auf Anfrage",0,ROUND((E119-(E119*'LEONI 2018'!$C$9))-((E119-(E119*'LEONI 2018'!$C$9))*'LEONI 2018'!$D$9),2))</f>
        <v>23730</v>
      </c>
      <c r="G119" s="50">
        <f>IFERROR(IF(F119&lt;&gt;"",F119*'LEONI 2018'!$C$13,""),F119)</f>
        <v>103225.49999999999</v>
      </c>
      <c r="H119" s="45" t="s">
        <v>1928</v>
      </c>
      <c r="I119" s="45">
        <v>2000</v>
      </c>
      <c r="J119" s="5"/>
    </row>
    <row r="120" spans="1:10" x14ac:dyDescent="0.25">
      <c r="A120" s="6" t="s">
        <v>1514</v>
      </c>
      <c r="B120" s="34" t="s">
        <v>970</v>
      </c>
      <c r="C120" s="28" t="s">
        <v>951</v>
      </c>
      <c r="D120" s="14" t="s">
        <v>449</v>
      </c>
      <c r="E120" s="55">
        <v>7980</v>
      </c>
      <c r="F120" s="55">
        <f>IF(E120="auf Anfrage",0,ROUND((E120-(E120*'LEONI 2018'!$C$9))-((E120-(E120*'LEONI 2018'!$C$9))*'LEONI 2018'!$D$9),2))</f>
        <v>7980</v>
      </c>
      <c r="G120" s="50">
        <f>IFERROR(IF(F120&lt;&gt;"",F120*'LEONI 2018'!$C$13,""),F120)</f>
        <v>34713</v>
      </c>
      <c r="H120" s="45" t="s">
        <v>1927</v>
      </c>
      <c r="I120" s="45">
        <v>100</v>
      </c>
      <c r="J120" s="5"/>
    </row>
    <row r="121" spans="1:10" x14ac:dyDescent="0.25">
      <c r="A121" s="6" t="s">
        <v>1515</v>
      </c>
      <c r="B121" s="34" t="s">
        <v>970</v>
      </c>
      <c r="C121" s="28" t="s">
        <v>954</v>
      </c>
      <c r="D121" s="14" t="s">
        <v>450</v>
      </c>
      <c r="E121" s="55">
        <v>14130</v>
      </c>
      <c r="F121" s="55">
        <f>IF(E121="auf Anfrage",0,ROUND((E121-(E121*'LEONI 2018'!$C$9))-((E121-(E121*'LEONI 2018'!$C$9))*'LEONI 2018'!$D$9),2))</f>
        <v>14130</v>
      </c>
      <c r="G121" s="50">
        <f>IFERROR(IF(F121&lt;&gt;"",F121*'LEONI 2018'!$C$13,""),F121)</f>
        <v>61465.499999999993</v>
      </c>
      <c r="H121" s="45" t="s">
        <v>1927</v>
      </c>
      <c r="I121" s="45">
        <v>100</v>
      </c>
      <c r="J121" s="5"/>
    </row>
    <row r="122" spans="1:10" x14ac:dyDescent="0.25">
      <c r="A122" s="6" t="s">
        <v>1516</v>
      </c>
      <c r="B122" s="34" t="s">
        <v>970</v>
      </c>
      <c r="C122" s="28" t="s">
        <v>968</v>
      </c>
      <c r="D122" s="14" t="s">
        <v>451</v>
      </c>
      <c r="E122" s="55">
        <v>28410</v>
      </c>
      <c r="F122" s="55">
        <f>IF(E122="auf Anfrage",0,ROUND((E122-(E122*'LEONI 2018'!$C$9))-((E122-(E122*'LEONI 2018'!$C$9))*'LEONI 2018'!$D$9),2))</f>
        <v>28410</v>
      </c>
      <c r="G122" s="50">
        <f>IFERROR(IF(F122&lt;&gt;"",F122*'LEONI 2018'!$C$13,""),F122)</f>
        <v>123583.49999999999</v>
      </c>
      <c r="H122" s="45" t="s">
        <v>1928</v>
      </c>
      <c r="I122" s="45">
        <v>2000</v>
      </c>
      <c r="J122" s="5"/>
    </row>
    <row r="123" spans="1:10" x14ac:dyDescent="0.25">
      <c r="A123" s="6" t="s">
        <v>1517</v>
      </c>
      <c r="B123" s="34" t="s">
        <v>970</v>
      </c>
      <c r="C123" s="28" t="s">
        <v>969</v>
      </c>
      <c r="D123" s="14" t="s">
        <v>452</v>
      </c>
      <c r="E123" s="55">
        <v>42280</v>
      </c>
      <c r="F123" s="55">
        <f>IF(E123="auf Anfrage",0,ROUND((E123-(E123*'LEONI 2018'!$C$9))-((E123-(E123*'LEONI 2018'!$C$9))*'LEONI 2018'!$D$9),2))</f>
        <v>42280</v>
      </c>
      <c r="G123" s="50">
        <f>IFERROR(IF(F123&lt;&gt;"",F123*'LEONI 2018'!$C$13,""),F123)</f>
        <v>183917.99999999997</v>
      </c>
      <c r="H123" s="45" t="s">
        <v>1928</v>
      </c>
      <c r="I123" s="45">
        <v>2000</v>
      </c>
      <c r="J123" s="5"/>
    </row>
  </sheetData>
  <sheetProtection algorithmName="SHA-512" hashValue="/JFB0z7agagMiyVSjQLUvjmu4y+eLm69bHICy5/pMmZxomGCPItRQYqzH4Nti6kdFQNlrEK552hLc7AHa5EQKA==" saltValue="AUVS1CPB07YRDxY4HTIVyw==" spinCount="100000" sheet="1" objects="1" scenarios="1"/>
  <conditionalFormatting sqref="I1">
    <cfRule type="containsText" dxfId="16" priority="5" operator="containsText" text="na zapytanie">
      <formula>NOT(ISERROR(SEARCH("na zapytanie",I1)))</formula>
    </cfRule>
  </conditionalFormatting>
  <conditionalFormatting sqref="I1">
    <cfRule type="containsText" dxfId="15" priority="4" operator="containsText" text="na zapytanie">
      <formula>NOT(ISERROR(SEARCH("na zapytanie",I1)))</formula>
    </cfRule>
  </conditionalFormatting>
  <conditionalFormatting sqref="E1">
    <cfRule type="containsText" dxfId="14" priority="3" operator="containsText" text="na zapytanie">
      <formula>NOT(ISERROR(SEARCH("na zapytanie",E1)))</formula>
    </cfRule>
  </conditionalFormatting>
  <conditionalFormatting sqref="F1">
    <cfRule type="containsText" dxfId="13" priority="2" operator="containsText" text="na zapytanie">
      <formula>NOT(ISERROR(SEARCH("na zapytanie",F1)))</formula>
    </cfRule>
  </conditionalFormatting>
  <conditionalFormatting sqref="H1">
    <cfRule type="containsText" dxfId="12" priority="1" operator="containsText" text="na zapytanie">
      <formula>NOT(ISERROR(SEARCH("na zapytanie",H1)))</formula>
    </cfRule>
  </conditionalFormatting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 2017&amp;R&amp;G</oddHeader>
    <oddFooter>&amp;L&amp;8LEONI Kerpen GmbH Business Datacom
Zweifaller Str. 275 - 287, D-52224 Stolberg&amp;C&amp;8All information subject to misprints or errors or tecnical modification.&amp;R&amp;8&amp;P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EK268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11.42578125" defaultRowHeight="15" x14ac:dyDescent="0.25"/>
  <cols>
    <col min="1" max="1" width="123.5703125" style="9" customWidth="1"/>
    <col min="2" max="2" width="27.85546875" style="4" customWidth="1"/>
    <col min="3" max="3" width="19.85546875" style="4" customWidth="1"/>
    <col min="4" max="5" width="17.28515625" style="12" customWidth="1"/>
    <col min="6" max="6" width="20.42578125" style="12" customWidth="1"/>
    <col min="7" max="7" width="16.28515625" style="25" customWidth="1"/>
    <col min="8" max="8" width="17" style="17" customWidth="1"/>
    <col min="9" max="16384" width="11.42578125" style="4"/>
  </cols>
  <sheetData>
    <row r="1" spans="1:16365" s="3" customFormat="1" ht="60" customHeight="1" x14ac:dyDescent="0.25">
      <c r="A1" s="36" t="s">
        <v>1929</v>
      </c>
      <c r="B1" s="36" t="s">
        <v>1924</v>
      </c>
      <c r="C1" s="36" t="s">
        <v>1925</v>
      </c>
      <c r="D1" s="36" t="s">
        <v>1941</v>
      </c>
      <c r="E1" s="36" t="s">
        <v>1945</v>
      </c>
      <c r="F1" s="36" t="s">
        <v>1947</v>
      </c>
      <c r="G1" s="36" t="s">
        <v>1933</v>
      </c>
      <c r="H1" s="36" t="s">
        <v>1934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</row>
    <row r="2" spans="1:16365" s="3" customFormat="1" ht="22.5" customHeight="1" x14ac:dyDescent="0.25">
      <c r="A2" s="39" t="s">
        <v>1902</v>
      </c>
      <c r="B2" s="39"/>
      <c r="C2" s="39"/>
      <c r="D2" s="39"/>
      <c r="E2" s="39"/>
      <c r="F2" s="39"/>
      <c r="G2" s="39"/>
      <c r="H2" s="39"/>
    </row>
    <row r="3" spans="1:16365" x14ac:dyDescent="0.25">
      <c r="A3" s="38" t="s">
        <v>1903</v>
      </c>
      <c r="B3" s="38"/>
      <c r="C3" s="38"/>
      <c r="D3" s="38"/>
      <c r="E3" s="38"/>
      <c r="F3" s="38"/>
      <c r="G3" s="38"/>
      <c r="H3" s="38"/>
    </row>
    <row r="4" spans="1:16365" x14ac:dyDescent="0.25">
      <c r="A4" s="6" t="s">
        <v>1193</v>
      </c>
      <c r="B4" s="34">
        <v>1</v>
      </c>
      <c r="C4" s="14" t="s">
        <v>453</v>
      </c>
      <c r="D4" s="55">
        <v>71</v>
      </c>
      <c r="E4" s="55">
        <f>IF(D4="auf Anfrage",0,ROUND((D4-(D4*'LEONI 2018'!$C$10))-((D4-(D4*'LEONI 2018'!$C$10))*'LEONI 2018'!$D$10),2))</f>
        <v>71</v>
      </c>
      <c r="F4" s="50">
        <f>IFERROR(IF(E4&lt;&gt;"",E4*'LEONI 2018'!$C$13,""),E4)</f>
        <v>308.84999999999997</v>
      </c>
      <c r="G4" s="45" t="s">
        <v>1928</v>
      </c>
      <c r="H4" s="45" t="s">
        <v>1926</v>
      </c>
    </row>
    <row r="5" spans="1:16365" x14ac:dyDescent="0.25">
      <c r="A5" s="6" t="s">
        <v>1194</v>
      </c>
      <c r="B5" s="34">
        <v>1</v>
      </c>
      <c r="C5" s="14" t="s">
        <v>454</v>
      </c>
      <c r="D5" s="55">
        <v>85</v>
      </c>
      <c r="E5" s="55">
        <f>IF(D5="auf Anfrage",0,ROUND((D5-(D5*'LEONI 2018'!$C$10))-((D5-(D5*'LEONI 2018'!$C$10))*'LEONI 2018'!$D$10),2))</f>
        <v>85</v>
      </c>
      <c r="F5" s="50">
        <f>IFERROR(IF(E5&lt;&gt;"",E5*'LEONI 2018'!$C$13,""),E5)</f>
        <v>369.74999999999994</v>
      </c>
      <c r="G5" s="45" t="s">
        <v>1927</v>
      </c>
      <c r="H5" s="45">
        <v>1</v>
      </c>
    </row>
    <row r="6" spans="1:16365" x14ac:dyDescent="0.25">
      <c r="A6" s="6" t="s">
        <v>1195</v>
      </c>
      <c r="B6" s="34">
        <v>1</v>
      </c>
      <c r="C6" s="14" t="s">
        <v>455</v>
      </c>
      <c r="D6" s="55">
        <v>116</v>
      </c>
      <c r="E6" s="55">
        <f>IF(D6="auf Anfrage",0,ROUND((D6-(D6*'LEONI 2018'!$C$10))-((D6-(D6*'LEONI 2018'!$C$10))*'LEONI 2018'!$D$10),2))</f>
        <v>116</v>
      </c>
      <c r="F6" s="50">
        <f>IFERROR(IF(E6&lt;&gt;"",E6*'LEONI 2018'!$C$13,""),E6)</f>
        <v>504.59999999999997</v>
      </c>
      <c r="G6" s="45" t="s">
        <v>1927</v>
      </c>
      <c r="H6" s="45">
        <v>1</v>
      </c>
    </row>
    <row r="7" spans="1:16365" x14ac:dyDescent="0.25">
      <c r="A7" s="6" t="s">
        <v>1196</v>
      </c>
      <c r="B7" s="34">
        <v>1</v>
      </c>
      <c r="C7" s="14" t="s">
        <v>456</v>
      </c>
      <c r="D7" s="55">
        <v>71</v>
      </c>
      <c r="E7" s="55">
        <f>IF(D7="auf Anfrage",0,ROUND((D7-(D7*'LEONI 2018'!$C$10))-((D7-(D7*'LEONI 2018'!$C$10))*'LEONI 2018'!$D$10),2))</f>
        <v>71</v>
      </c>
      <c r="F7" s="50">
        <f>IFERROR(IF(E7&lt;&gt;"",E7*'LEONI 2018'!$C$13,""),E7)</f>
        <v>308.84999999999997</v>
      </c>
      <c r="G7" s="45" t="s">
        <v>1928</v>
      </c>
      <c r="H7" s="45" t="s">
        <v>1926</v>
      </c>
    </row>
    <row r="8" spans="1:16365" x14ac:dyDescent="0.25">
      <c r="A8" s="6" t="s">
        <v>1197</v>
      </c>
      <c r="B8" s="34">
        <v>1</v>
      </c>
      <c r="C8" s="14" t="s">
        <v>457</v>
      </c>
      <c r="D8" s="55">
        <v>85</v>
      </c>
      <c r="E8" s="55">
        <f>IF(D8="auf Anfrage",0,ROUND((D8-(D8*'LEONI 2018'!$C$10))-((D8-(D8*'LEONI 2018'!$C$10))*'LEONI 2018'!$D$10),2))</f>
        <v>85</v>
      </c>
      <c r="F8" s="50">
        <f>IFERROR(IF(E8&lt;&gt;"",E8*'LEONI 2018'!$C$13,""),E8)</f>
        <v>369.74999999999994</v>
      </c>
      <c r="G8" s="45" t="s">
        <v>1928</v>
      </c>
      <c r="H8" s="45" t="s">
        <v>1926</v>
      </c>
    </row>
    <row r="9" spans="1:16365" x14ac:dyDescent="0.25">
      <c r="A9" s="6" t="s">
        <v>1198</v>
      </c>
      <c r="B9" s="34">
        <v>1</v>
      </c>
      <c r="C9" s="14" t="s">
        <v>458</v>
      </c>
      <c r="D9" s="55">
        <v>116</v>
      </c>
      <c r="E9" s="55">
        <f>IF(D9="auf Anfrage",0,ROUND((D9-(D9*'LEONI 2018'!$C$10))-((D9-(D9*'LEONI 2018'!$C$10))*'LEONI 2018'!$D$10),2))</f>
        <v>116</v>
      </c>
      <c r="F9" s="50">
        <f>IFERROR(IF(E9&lt;&gt;"",E9*'LEONI 2018'!$C$13,""),E9)</f>
        <v>504.59999999999997</v>
      </c>
      <c r="G9" s="45" t="s">
        <v>1928</v>
      </c>
      <c r="H9" s="45" t="s">
        <v>1926</v>
      </c>
    </row>
    <row r="10" spans="1:16365" x14ac:dyDescent="0.25">
      <c r="A10" s="6" t="s">
        <v>1199</v>
      </c>
      <c r="B10" s="34">
        <v>1</v>
      </c>
      <c r="C10" s="14" t="s">
        <v>459</v>
      </c>
      <c r="D10" s="55">
        <v>73</v>
      </c>
      <c r="E10" s="55">
        <f>IF(D10="auf Anfrage",0,ROUND((D10-(D10*'LEONI 2018'!$C$10))-((D10-(D10*'LEONI 2018'!$C$10))*'LEONI 2018'!$D$10),2))</f>
        <v>73</v>
      </c>
      <c r="F10" s="50">
        <f>IFERROR(IF(E10&lt;&gt;"",E10*'LEONI 2018'!$C$13,""),E10)</f>
        <v>317.54999999999995</v>
      </c>
      <c r="G10" s="45" t="s">
        <v>1928</v>
      </c>
      <c r="H10" s="45" t="s">
        <v>1926</v>
      </c>
    </row>
    <row r="11" spans="1:16365" x14ac:dyDescent="0.25">
      <c r="A11" s="6" t="s">
        <v>1200</v>
      </c>
      <c r="B11" s="34">
        <v>1</v>
      </c>
      <c r="C11" s="14" t="s">
        <v>460</v>
      </c>
      <c r="D11" s="55">
        <v>88</v>
      </c>
      <c r="E11" s="55">
        <f>IF(D11="auf Anfrage",0,ROUND((D11-(D11*'LEONI 2018'!$C$10))-((D11-(D11*'LEONI 2018'!$C$10))*'LEONI 2018'!$D$10),2))</f>
        <v>88</v>
      </c>
      <c r="F11" s="50">
        <f>IFERROR(IF(E11&lt;&gt;"",E11*'LEONI 2018'!$C$13,""),E11)</f>
        <v>382.79999999999995</v>
      </c>
      <c r="G11" s="45" t="s">
        <v>1927</v>
      </c>
      <c r="H11" s="45">
        <v>1</v>
      </c>
    </row>
    <row r="12" spans="1:16365" x14ac:dyDescent="0.25">
      <c r="A12" s="6" t="s">
        <v>1201</v>
      </c>
      <c r="B12" s="34">
        <v>1</v>
      </c>
      <c r="C12" s="14" t="s">
        <v>461</v>
      </c>
      <c r="D12" s="55">
        <v>124</v>
      </c>
      <c r="E12" s="55">
        <f>IF(D12="auf Anfrage",0,ROUND((D12-(D12*'LEONI 2018'!$C$10))-((D12-(D12*'LEONI 2018'!$C$10))*'LEONI 2018'!$D$10),2))</f>
        <v>124</v>
      </c>
      <c r="F12" s="50">
        <f>IFERROR(IF(E12&lt;&gt;"",E12*'LEONI 2018'!$C$13,""),E12)</f>
        <v>539.4</v>
      </c>
      <c r="G12" s="45" t="s">
        <v>1927</v>
      </c>
      <c r="H12" s="45">
        <v>1</v>
      </c>
    </row>
    <row r="13" spans="1:16365" x14ac:dyDescent="0.25">
      <c r="A13" s="6" t="s">
        <v>1202</v>
      </c>
      <c r="B13" s="34">
        <v>1</v>
      </c>
      <c r="C13" s="14" t="s">
        <v>462</v>
      </c>
      <c r="D13" s="55">
        <v>73</v>
      </c>
      <c r="E13" s="55">
        <f>IF(D13="auf Anfrage",0,ROUND((D13-(D13*'LEONI 2018'!$C$10))-((D13-(D13*'LEONI 2018'!$C$10))*'LEONI 2018'!$D$10),2))</f>
        <v>73</v>
      </c>
      <c r="F13" s="50">
        <f>IFERROR(IF(E13&lt;&gt;"",E13*'LEONI 2018'!$C$13,""),E13)</f>
        <v>317.54999999999995</v>
      </c>
      <c r="G13" s="45" t="s">
        <v>1928</v>
      </c>
      <c r="H13" s="45" t="s">
        <v>1926</v>
      </c>
      <c r="I13" s="5"/>
    </row>
    <row r="14" spans="1:16365" x14ac:dyDescent="0.25">
      <c r="A14" s="6" t="s">
        <v>1203</v>
      </c>
      <c r="B14" s="34">
        <v>1</v>
      </c>
      <c r="C14" s="14" t="s">
        <v>463</v>
      </c>
      <c r="D14" s="55">
        <v>88</v>
      </c>
      <c r="E14" s="55">
        <f>IF(D14="auf Anfrage",0,ROUND((D14-(D14*'LEONI 2018'!$C$10))-((D14-(D14*'LEONI 2018'!$C$10))*'LEONI 2018'!$D$10),2))</f>
        <v>88</v>
      </c>
      <c r="F14" s="50">
        <f>IFERROR(IF(E14&lt;&gt;"",E14*'LEONI 2018'!$C$13,""),E14)</f>
        <v>382.79999999999995</v>
      </c>
      <c r="G14" s="45" t="s">
        <v>1927</v>
      </c>
      <c r="H14" s="45">
        <v>1</v>
      </c>
      <c r="I14" s="5"/>
    </row>
    <row r="15" spans="1:16365" x14ac:dyDescent="0.25">
      <c r="A15" s="6" t="s">
        <v>1204</v>
      </c>
      <c r="B15" s="34">
        <v>1</v>
      </c>
      <c r="C15" s="14" t="s">
        <v>464</v>
      </c>
      <c r="D15" s="55">
        <v>124</v>
      </c>
      <c r="E15" s="55">
        <f>IF(D15="auf Anfrage",0,ROUND((D15-(D15*'LEONI 2018'!$C$10))-((D15-(D15*'LEONI 2018'!$C$10))*'LEONI 2018'!$D$10),2))</f>
        <v>124</v>
      </c>
      <c r="F15" s="50">
        <f>IFERROR(IF(E15&lt;&gt;"",E15*'LEONI 2018'!$C$13,""),E15)</f>
        <v>539.4</v>
      </c>
      <c r="G15" s="45" t="s">
        <v>1927</v>
      </c>
      <c r="H15" s="45">
        <v>1</v>
      </c>
      <c r="I15" s="5"/>
    </row>
    <row r="16" spans="1:16365" x14ac:dyDescent="0.25">
      <c r="A16" s="6" t="s">
        <v>1205</v>
      </c>
      <c r="B16" s="34">
        <v>1</v>
      </c>
      <c r="C16" s="14" t="s">
        <v>465</v>
      </c>
      <c r="D16" s="55">
        <v>76</v>
      </c>
      <c r="E16" s="55">
        <f>IF(D16="auf Anfrage",0,ROUND((D16-(D16*'LEONI 2018'!$C$10))-((D16-(D16*'LEONI 2018'!$C$10))*'LEONI 2018'!$D$10),2))</f>
        <v>76</v>
      </c>
      <c r="F16" s="50">
        <f>IFERROR(IF(E16&lt;&gt;"",E16*'LEONI 2018'!$C$13,""),E16)</f>
        <v>330.59999999999997</v>
      </c>
      <c r="G16" s="45" t="s">
        <v>1928</v>
      </c>
      <c r="H16" s="45" t="s">
        <v>1926</v>
      </c>
      <c r="I16" s="5"/>
    </row>
    <row r="17" spans="1:9" x14ac:dyDescent="0.25">
      <c r="A17" s="6" t="s">
        <v>1206</v>
      </c>
      <c r="B17" s="34">
        <v>1</v>
      </c>
      <c r="C17" s="14" t="s">
        <v>466</v>
      </c>
      <c r="D17" s="55">
        <v>95</v>
      </c>
      <c r="E17" s="55">
        <f>IF(D17="auf Anfrage",0,ROUND((D17-(D17*'LEONI 2018'!$C$10))-((D17-(D17*'LEONI 2018'!$C$10))*'LEONI 2018'!$D$10),2))</f>
        <v>95</v>
      </c>
      <c r="F17" s="50">
        <f>IFERROR(IF(E17&lt;&gt;"",E17*'LEONI 2018'!$C$13,""),E17)</f>
        <v>413.24999999999994</v>
      </c>
      <c r="G17" s="45" t="s">
        <v>1927</v>
      </c>
      <c r="H17" s="45">
        <v>1</v>
      </c>
      <c r="I17" s="5"/>
    </row>
    <row r="18" spans="1:9" x14ac:dyDescent="0.25">
      <c r="A18" s="6" t="s">
        <v>1207</v>
      </c>
      <c r="B18" s="34">
        <v>1</v>
      </c>
      <c r="C18" s="14" t="s">
        <v>467</v>
      </c>
      <c r="D18" s="55">
        <v>136</v>
      </c>
      <c r="E18" s="55">
        <f>IF(D18="auf Anfrage",0,ROUND((D18-(D18*'LEONI 2018'!$C$10))-((D18-(D18*'LEONI 2018'!$C$10))*'LEONI 2018'!$D$10),2))</f>
        <v>136</v>
      </c>
      <c r="F18" s="50">
        <f>IFERROR(IF(E18&lt;&gt;"",E18*'LEONI 2018'!$C$13,""),E18)</f>
        <v>591.59999999999991</v>
      </c>
      <c r="G18" s="45" t="s">
        <v>1927</v>
      </c>
      <c r="H18" s="45">
        <v>1</v>
      </c>
      <c r="I18" s="5"/>
    </row>
    <row r="19" spans="1:9" x14ac:dyDescent="0.25">
      <c r="A19" s="6" t="s">
        <v>1208</v>
      </c>
      <c r="B19" s="34">
        <v>1</v>
      </c>
      <c r="C19" s="14" t="s">
        <v>468</v>
      </c>
      <c r="D19" s="55">
        <v>76</v>
      </c>
      <c r="E19" s="55">
        <f>IF(D19="auf Anfrage",0,ROUND((D19-(D19*'LEONI 2018'!$C$10))-((D19-(D19*'LEONI 2018'!$C$10))*'LEONI 2018'!$D$10),2))</f>
        <v>76</v>
      </c>
      <c r="F19" s="50">
        <f>IFERROR(IF(E19&lt;&gt;"",E19*'LEONI 2018'!$C$13,""),E19)</f>
        <v>330.59999999999997</v>
      </c>
      <c r="G19" s="45" t="s">
        <v>1928</v>
      </c>
      <c r="H19" s="45" t="s">
        <v>1926</v>
      </c>
      <c r="I19" s="5"/>
    </row>
    <row r="20" spans="1:9" x14ac:dyDescent="0.25">
      <c r="A20" s="6" t="s">
        <v>1209</v>
      </c>
      <c r="B20" s="34">
        <v>1</v>
      </c>
      <c r="C20" s="14" t="s">
        <v>469</v>
      </c>
      <c r="D20" s="55">
        <v>93</v>
      </c>
      <c r="E20" s="55">
        <f>IF(D20="auf Anfrage",0,ROUND((D20-(D20*'LEONI 2018'!$C$10))-((D20-(D20*'LEONI 2018'!$C$10))*'LEONI 2018'!$D$10),2))</f>
        <v>93</v>
      </c>
      <c r="F20" s="50">
        <f>IFERROR(IF(E20&lt;&gt;"",E20*'LEONI 2018'!$C$13,""),E20)</f>
        <v>404.54999999999995</v>
      </c>
      <c r="G20" s="45" t="s">
        <v>1928</v>
      </c>
      <c r="H20" s="45" t="s">
        <v>1926</v>
      </c>
    </row>
    <row r="21" spans="1:9" x14ac:dyDescent="0.25">
      <c r="A21" s="6" t="s">
        <v>1210</v>
      </c>
      <c r="B21" s="34">
        <v>1</v>
      </c>
      <c r="C21" s="14" t="s">
        <v>470</v>
      </c>
      <c r="D21" s="55">
        <v>133</v>
      </c>
      <c r="E21" s="55">
        <f>IF(D21="auf Anfrage",0,ROUND((D21-(D21*'LEONI 2018'!$C$10))-((D21-(D21*'LEONI 2018'!$C$10))*'LEONI 2018'!$D$10),2))</f>
        <v>133</v>
      </c>
      <c r="F21" s="50">
        <f>IFERROR(IF(E21&lt;&gt;"",E21*'LEONI 2018'!$C$13,""),E21)</f>
        <v>578.54999999999995</v>
      </c>
      <c r="G21" s="45" t="s">
        <v>1928</v>
      </c>
      <c r="H21" s="45" t="s">
        <v>1926</v>
      </c>
    </row>
    <row r="22" spans="1:9" x14ac:dyDescent="0.25">
      <c r="A22" s="6" t="s">
        <v>1211</v>
      </c>
      <c r="B22" s="34">
        <v>1</v>
      </c>
      <c r="C22" s="14" t="s">
        <v>471</v>
      </c>
      <c r="D22" s="55">
        <v>76</v>
      </c>
      <c r="E22" s="55">
        <f>IF(D22="auf Anfrage",0,ROUND((D22-(D22*'LEONI 2018'!$C$10))-((D22-(D22*'LEONI 2018'!$C$10))*'LEONI 2018'!$D$10),2))</f>
        <v>76</v>
      </c>
      <c r="F22" s="50">
        <f>IFERROR(IF(E22&lt;&gt;"",E22*'LEONI 2018'!$C$13,""),E22)</f>
        <v>330.59999999999997</v>
      </c>
      <c r="G22" s="45" t="s">
        <v>1928</v>
      </c>
      <c r="H22" s="45" t="s">
        <v>1926</v>
      </c>
      <c r="I22" s="5"/>
    </row>
    <row r="23" spans="1:9" x14ac:dyDescent="0.25">
      <c r="A23" s="6" t="s">
        <v>1212</v>
      </c>
      <c r="B23" s="34">
        <v>1</v>
      </c>
      <c r="C23" s="14" t="s">
        <v>472</v>
      </c>
      <c r="D23" s="55">
        <v>93</v>
      </c>
      <c r="E23" s="55">
        <f>IF(D23="auf Anfrage",0,ROUND((D23-(D23*'LEONI 2018'!$C$10))-((D23-(D23*'LEONI 2018'!$C$10))*'LEONI 2018'!$D$10),2))</f>
        <v>93</v>
      </c>
      <c r="F23" s="50">
        <f>IFERROR(IF(E23&lt;&gt;"",E23*'LEONI 2018'!$C$13,""),E23)</f>
        <v>404.54999999999995</v>
      </c>
      <c r="G23" s="45" t="s">
        <v>1927</v>
      </c>
      <c r="H23" s="45">
        <v>1</v>
      </c>
    </row>
    <row r="24" spans="1:9" x14ac:dyDescent="0.25">
      <c r="A24" s="6" t="s">
        <v>1213</v>
      </c>
      <c r="B24" s="34">
        <v>1</v>
      </c>
      <c r="C24" s="14" t="s">
        <v>473</v>
      </c>
      <c r="D24" s="55">
        <v>133</v>
      </c>
      <c r="E24" s="55">
        <f>IF(D24="auf Anfrage",0,ROUND((D24-(D24*'LEONI 2018'!$C$10))-((D24-(D24*'LEONI 2018'!$C$10))*'LEONI 2018'!$D$10),2))</f>
        <v>133</v>
      </c>
      <c r="F24" s="50">
        <f>IFERROR(IF(E24&lt;&gt;"",E24*'LEONI 2018'!$C$13,""),E24)</f>
        <v>578.54999999999995</v>
      </c>
      <c r="G24" s="45" t="s">
        <v>1927</v>
      </c>
      <c r="H24" s="45">
        <v>1</v>
      </c>
    </row>
    <row r="25" spans="1:9" x14ac:dyDescent="0.25">
      <c r="A25" s="6" t="s">
        <v>1214</v>
      </c>
      <c r="B25" s="34">
        <v>1</v>
      </c>
      <c r="C25" s="14" t="s">
        <v>474</v>
      </c>
      <c r="D25" s="55">
        <v>76</v>
      </c>
      <c r="E25" s="55">
        <f>IF(D25="auf Anfrage",0,ROUND((D25-(D25*'LEONI 2018'!$C$10))-((D25-(D25*'LEONI 2018'!$C$10))*'LEONI 2018'!$D$10),2))</f>
        <v>76</v>
      </c>
      <c r="F25" s="50">
        <f>IFERROR(IF(E25&lt;&gt;"",E25*'LEONI 2018'!$C$13,""),E25)</f>
        <v>330.59999999999997</v>
      </c>
      <c r="G25" s="45" t="s">
        <v>1928</v>
      </c>
      <c r="H25" s="45" t="s">
        <v>1926</v>
      </c>
    </row>
    <row r="26" spans="1:9" x14ac:dyDescent="0.25">
      <c r="A26" s="6" t="s">
        <v>1215</v>
      </c>
      <c r="B26" s="34">
        <v>1</v>
      </c>
      <c r="C26" s="14" t="s">
        <v>475</v>
      </c>
      <c r="D26" s="55">
        <v>93</v>
      </c>
      <c r="E26" s="55">
        <f>IF(D26="auf Anfrage",0,ROUND((D26-(D26*'LEONI 2018'!$C$10))-((D26-(D26*'LEONI 2018'!$C$10))*'LEONI 2018'!$D$10),2))</f>
        <v>93</v>
      </c>
      <c r="F26" s="50">
        <f>IFERROR(IF(E26&lt;&gt;"",E26*'LEONI 2018'!$C$13,""),E26)</f>
        <v>404.54999999999995</v>
      </c>
      <c r="G26" s="45" t="s">
        <v>1927</v>
      </c>
      <c r="H26" s="45">
        <v>1</v>
      </c>
      <c r="I26" s="5"/>
    </row>
    <row r="27" spans="1:9" x14ac:dyDescent="0.25">
      <c r="A27" s="6" t="s">
        <v>1216</v>
      </c>
      <c r="B27" s="34">
        <v>1</v>
      </c>
      <c r="C27" s="14" t="s">
        <v>476</v>
      </c>
      <c r="D27" s="55">
        <v>133</v>
      </c>
      <c r="E27" s="55">
        <f>IF(D27="auf Anfrage",0,ROUND((D27-(D27*'LEONI 2018'!$C$10))-((D27-(D27*'LEONI 2018'!$C$10))*'LEONI 2018'!$D$10),2))</f>
        <v>133</v>
      </c>
      <c r="F27" s="50">
        <f>IFERROR(IF(E27&lt;&gt;"",E27*'LEONI 2018'!$C$13,""),E27)</f>
        <v>578.54999999999995</v>
      </c>
      <c r="G27" s="45" t="s">
        <v>1927</v>
      </c>
      <c r="H27" s="45">
        <v>1</v>
      </c>
      <c r="I27" s="5"/>
    </row>
    <row r="28" spans="1:9" x14ac:dyDescent="0.25">
      <c r="A28" s="6" t="s">
        <v>1217</v>
      </c>
      <c r="B28" s="34">
        <v>1</v>
      </c>
      <c r="C28" s="16" t="s">
        <v>477</v>
      </c>
      <c r="D28" s="55">
        <v>266</v>
      </c>
      <c r="E28" s="55">
        <f>IF(D28="auf Anfrage",0,ROUND((D28-(D28*'LEONI 2018'!$C$10))-((D28-(D28*'LEONI 2018'!$C$10))*'LEONI 2018'!$D$10),2))</f>
        <v>266</v>
      </c>
      <c r="F28" s="50">
        <f>IFERROR(IF(E28&lt;&gt;"",E28*'LEONI 2018'!$C$13,""),E28)</f>
        <v>1157.0999999999999</v>
      </c>
      <c r="G28" s="45" t="s">
        <v>1928</v>
      </c>
      <c r="H28" s="45" t="s">
        <v>1926</v>
      </c>
    </row>
    <row r="29" spans="1:9" x14ac:dyDescent="0.25">
      <c r="A29" s="6" t="s">
        <v>1218</v>
      </c>
      <c r="B29" s="34">
        <v>1</v>
      </c>
      <c r="C29" s="16" t="s">
        <v>478</v>
      </c>
      <c r="D29" s="55">
        <v>442</v>
      </c>
      <c r="E29" s="55">
        <f>IF(D29="auf Anfrage",0,ROUND((D29-(D29*'LEONI 2018'!$C$10))-((D29-(D29*'LEONI 2018'!$C$10))*'LEONI 2018'!$D$10),2))</f>
        <v>442</v>
      </c>
      <c r="F29" s="50">
        <f>IFERROR(IF(E29&lt;&gt;"",E29*'LEONI 2018'!$C$13,""),E29)</f>
        <v>1922.6999999999998</v>
      </c>
      <c r="G29" s="45" t="s">
        <v>1928</v>
      </c>
      <c r="H29" s="45" t="s">
        <v>1926</v>
      </c>
    </row>
    <row r="30" spans="1:9" x14ac:dyDescent="0.25">
      <c r="A30" s="6" t="s">
        <v>1219</v>
      </c>
      <c r="B30" s="34">
        <v>1</v>
      </c>
      <c r="C30" s="16" t="s">
        <v>479</v>
      </c>
      <c r="D30" s="55">
        <v>266</v>
      </c>
      <c r="E30" s="55">
        <f>IF(D30="auf Anfrage",0,ROUND((D30-(D30*'LEONI 2018'!$C$10))-((D30-(D30*'LEONI 2018'!$C$10))*'LEONI 2018'!$D$10),2))</f>
        <v>266</v>
      </c>
      <c r="F30" s="50">
        <f>IFERROR(IF(E30&lt;&gt;"",E30*'LEONI 2018'!$C$13,""),E30)</f>
        <v>1157.0999999999999</v>
      </c>
      <c r="G30" s="45" t="s">
        <v>1928</v>
      </c>
      <c r="H30" s="45" t="s">
        <v>1926</v>
      </c>
    </row>
    <row r="31" spans="1:9" x14ac:dyDescent="0.25">
      <c r="A31" s="6" t="s">
        <v>1220</v>
      </c>
      <c r="B31" s="34">
        <v>1</v>
      </c>
      <c r="C31" s="16" t="s">
        <v>480</v>
      </c>
      <c r="D31" s="55">
        <v>442</v>
      </c>
      <c r="E31" s="55">
        <f>IF(D31="auf Anfrage",0,ROUND((D31-(D31*'LEONI 2018'!$C$10))-((D31-(D31*'LEONI 2018'!$C$10))*'LEONI 2018'!$D$10),2))</f>
        <v>442</v>
      </c>
      <c r="F31" s="50">
        <f>IFERROR(IF(E31&lt;&gt;"",E31*'LEONI 2018'!$C$13,""),E31)</f>
        <v>1922.6999999999998</v>
      </c>
      <c r="G31" s="45" t="s">
        <v>1928</v>
      </c>
      <c r="H31" s="45" t="s">
        <v>1926</v>
      </c>
    </row>
    <row r="32" spans="1:9" x14ac:dyDescent="0.25">
      <c r="A32" s="6" t="s">
        <v>1221</v>
      </c>
      <c r="B32" s="34">
        <v>1</v>
      </c>
      <c r="C32" s="16" t="s">
        <v>481</v>
      </c>
      <c r="D32" s="64" t="s">
        <v>1926</v>
      </c>
      <c r="E32" s="64" t="str">
        <f>IF(D32="na zapytanie","na zapytanie",ROUND((D32-(D32*'LEONI 2018'!$C$10))-((D32-(D32*'LEONI 2018'!$C$10))*'LEONI 2018'!$D$10),2))</f>
        <v>na zapytanie</v>
      </c>
      <c r="F32" s="65" t="str">
        <f>IFERROR(IF(E32&lt;&gt;"",E32*'LEONI 2018'!$C$13,""),E32)</f>
        <v>na zapytanie</v>
      </c>
      <c r="G32" s="45" t="s">
        <v>1928</v>
      </c>
      <c r="H32" s="45" t="s">
        <v>1926</v>
      </c>
    </row>
    <row r="33" spans="1:8" x14ac:dyDescent="0.25">
      <c r="A33" s="6" t="s">
        <v>1222</v>
      </c>
      <c r="B33" s="34">
        <v>1</v>
      </c>
      <c r="C33" s="16" t="s">
        <v>482</v>
      </c>
      <c r="D33" s="64" t="s">
        <v>1926</v>
      </c>
      <c r="E33" s="64" t="str">
        <f>IF(D33="na zapytanie","na zapytanie",ROUND((D33-(D33*'LEONI 2018'!$C$10))-((D33-(D33*'LEONI 2018'!$C$10))*'LEONI 2018'!$D$10),2))</f>
        <v>na zapytanie</v>
      </c>
      <c r="F33" s="65" t="str">
        <f>IFERROR(IF(E33&lt;&gt;"",E33*'LEONI 2018'!$C$13,""),E33)</f>
        <v>na zapytanie</v>
      </c>
      <c r="G33" s="45" t="s">
        <v>1928</v>
      </c>
      <c r="H33" s="45" t="s">
        <v>1926</v>
      </c>
    </row>
    <row r="34" spans="1:8" x14ac:dyDescent="0.25">
      <c r="A34" s="6" t="s">
        <v>1223</v>
      </c>
      <c r="B34" s="34">
        <v>1</v>
      </c>
      <c r="C34" s="16" t="s">
        <v>483</v>
      </c>
      <c r="D34" s="55">
        <v>181</v>
      </c>
      <c r="E34" s="55">
        <f>IF(D34="auf Anfrage",0,ROUND((D34-(D34*'LEONI 2018'!$C$10))-((D34-(D34*'LEONI 2018'!$C$10))*'LEONI 2018'!$D$10),2))</f>
        <v>181</v>
      </c>
      <c r="F34" s="50">
        <f>IFERROR(IF(E34&lt;&gt;"",E34*'LEONI 2018'!$C$13,""),E34)</f>
        <v>787.34999999999991</v>
      </c>
      <c r="G34" s="45" t="s">
        <v>1928</v>
      </c>
      <c r="H34" s="45" t="s">
        <v>1926</v>
      </c>
    </row>
    <row r="35" spans="1:8" x14ac:dyDescent="0.25">
      <c r="A35" s="6" t="s">
        <v>1224</v>
      </c>
      <c r="B35" s="34">
        <v>1</v>
      </c>
      <c r="C35" s="16" t="s">
        <v>484</v>
      </c>
      <c r="D35" s="55">
        <v>271</v>
      </c>
      <c r="E35" s="55">
        <f>IF(D35="auf Anfrage",0,ROUND((D35-(D35*'LEONI 2018'!$C$10))-((D35-(D35*'LEONI 2018'!$C$10))*'LEONI 2018'!$D$10),2))</f>
        <v>271</v>
      </c>
      <c r="F35" s="50">
        <f>IFERROR(IF(E35&lt;&gt;"",E35*'LEONI 2018'!$C$13,""),E35)</f>
        <v>1178.8499999999999</v>
      </c>
      <c r="G35" s="45" t="s">
        <v>1928</v>
      </c>
      <c r="H35" s="45" t="s">
        <v>1926</v>
      </c>
    </row>
    <row r="36" spans="1:8" x14ac:dyDescent="0.25">
      <c r="A36" s="6" t="s">
        <v>1225</v>
      </c>
      <c r="B36" s="34">
        <v>1</v>
      </c>
      <c r="C36" s="16" t="s">
        <v>485</v>
      </c>
      <c r="D36" s="55">
        <v>262</v>
      </c>
      <c r="E36" s="55">
        <f>IF(D36="auf Anfrage",0,ROUND((D36-(D36*'LEONI 2018'!$C$10))-((D36-(D36*'LEONI 2018'!$C$10))*'LEONI 2018'!$D$10),2))</f>
        <v>262</v>
      </c>
      <c r="F36" s="50">
        <f>IFERROR(IF(E36&lt;&gt;"",E36*'LEONI 2018'!$C$13,""),E36)</f>
        <v>1139.6999999999998</v>
      </c>
      <c r="G36" s="45" t="s">
        <v>1928</v>
      </c>
      <c r="H36" s="45" t="s">
        <v>1926</v>
      </c>
    </row>
    <row r="37" spans="1:8" x14ac:dyDescent="0.25">
      <c r="A37" s="6" t="s">
        <v>1226</v>
      </c>
      <c r="B37" s="34">
        <v>1</v>
      </c>
      <c r="C37" s="16" t="s">
        <v>486</v>
      </c>
      <c r="D37" s="55">
        <v>433</v>
      </c>
      <c r="E37" s="55">
        <f>IF(D37="auf Anfrage",0,ROUND((D37-(D37*'LEONI 2018'!$C$10))-((D37-(D37*'LEONI 2018'!$C$10))*'LEONI 2018'!$D$10),2))</f>
        <v>433</v>
      </c>
      <c r="F37" s="50">
        <f>IFERROR(IF(E37&lt;&gt;"",E37*'LEONI 2018'!$C$13,""),E37)</f>
        <v>1883.55</v>
      </c>
      <c r="G37" s="45" t="s">
        <v>1928</v>
      </c>
      <c r="H37" s="45" t="s">
        <v>1926</v>
      </c>
    </row>
    <row r="38" spans="1:8" x14ac:dyDescent="0.25">
      <c r="A38" s="38" t="s">
        <v>1904</v>
      </c>
      <c r="B38" s="24"/>
      <c r="C38" s="38"/>
      <c r="D38" s="59"/>
      <c r="E38" s="59"/>
      <c r="F38" s="38"/>
      <c r="G38" s="24"/>
      <c r="H38" s="24"/>
    </row>
    <row r="39" spans="1:8" x14ac:dyDescent="0.25">
      <c r="A39" s="6" t="s">
        <v>1227</v>
      </c>
      <c r="B39" s="34">
        <v>1</v>
      </c>
      <c r="C39" s="14" t="s">
        <v>487</v>
      </c>
      <c r="D39" s="55">
        <v>94</v>
      </c>
      <c r="E39" s="55">
        <f>IF(D39="auf Anfrage",0,ROUND((D39-(D39*'LEONI 2018'!$C$10))-((D39-(D39*'LEONI 2018'!$C$10))*'LEONI 2018'!$D$10),2))</f>
        <v>94</v>
      </c>
      <c r="F39" s="50">
        <f>IFERROR(IF(E39&lt;&gt;"",E39*'LEONI 2018'!$C$13,""),E39)</f>
        <v>408.9</v>
      </c>
      <c r="G39" s="45" t="s">
        <v>1928</v>
      </c>
      <c r="H39" s="45" t="s">
        <v>1926</v>
      </c>
    </row>
    <row r="40" spans="1:8" x14ac:dyDescent="0.25">
      <c r="A40" s="6" t="s">
        <v>1228</v>
      </c>
      <c r="B40" s="34">
        <v>1</v>
      </c>
      <c r="C40" s="14" t="s">
        <v>488</v>
      </c>
      <c r="D40" s="55">
        <v>108</v>
      </c>
      <c r="E40" s="55">
        <f>IF(D40="auf Anfrage",0,ROUND((D40-(D40*'LEONI 2018'!$C$10))-((D40-(D40*'LEONI 2018'!$C$10))*'LEONI 2018'!$D$10),2))</f>
        <v>108</v>
      </c>
      <c r="F40" s="50">
        <f>IFERROR(IF(E40&lt;&gt;"",E40*'LEONI 2018'!$C$13,""),E40)</f>
        <v>469.79999999999995</v>
      </c>
      <c r="G40" s="45" t="s">
        <v>1928</v>
      </c>
      <c r="H40" s="45" t="s">
        <v>1926</v>
      </c>
    </row>
    <row r="41" spans="1:8" x14ac:dyDescent="0.25">
      <c r="A41" s="6" t="s">
        <v>1229</v>
      </c>
      <c r="B41" s="34">
        <v>1</v>
      </c>
      <c r="C41" s="14" t="s">
        <v>489</v>
      </c>
      <c r="D41" s="55">
        <v>144</v>
      </c>
      <c r="E41" s="55">
        <f>IF(D41="auf Anfrage",0,ROUND((D41-(D41*'LEONI 2018'!$C$10))-((D41-(D41*'LEONI 2018'!$C$10))*'LEONI 2018'!$D$10),2))</f>
        <v>144</v>
      </c>
      <c r="F41" s="50">
        <f>IFERROR(IF(E41&lt;&gt;"",E41*'LEONI 2018'!$C$13,""),E41)</f>
        <v>626.4</v>
      </c>
      <c r="G41" s="45" t="s">
        <v>1928</v>
      </c>
      <c r="H41" s="45" t="s">
        <v>1926</v>
      </c>
    </row>
    <row r="42" spans="1:8" x14ac:dyDescent="0.25">
      <c r="A42" s="6" t="s">
        <v>1230</v>
      </c>
      <c r="B42" s="34">
        <v>1</v>
      </c>
      <c r="C42" s="14" t="s">
        <v>490</v>
      </c>
      <c r="D42" s="55">
        <v>94</v>
      </c>
      <c r="E42" s="55">
        <f>IF(D42="auf Anfrage",0,ROUND((D42-(D42*'LEONI 2018'!$C$10))-((D42-(D42*'LEONI 2018'!$C$10))*'LEONI 2018'!$D$10),2))</f>
        <v>94</v>
      </c>
      <c r="F42" s="50">
        <f>IFERROR(IF(E42&lt;&gt;"",E42*'LEONI 2018'!$C$13,""),E42)</f>
        <v>408.9</v>
      </c>
      <c r="G42" s="45" t="s">
        <v>1928</v>
      </c>
      <c r="H42" s="45" t="s">
        <v>1926</v>
      </c>
    </row>
    <row r="43" spans="1:8" x14ac:dyDescent="0.25">
      <c r="A43" s="6" t="s">
        <v>1231</v>
      </c>
      <c r="B43" s="34">
        <v>1</v>
      </c>
      <c r="C43" s="14" t="s">
        <v>491</v>
      </c>
      <c r="D43" s="55">
        <v>108</v>
      </c>
      <c r="E43" s="55">
        <f>IF(D43="auf Anfrage",0,ROUND((D43-(D43*'LEONI 2018'!$C$10))-((D43-(D43*'LEONI 2018'!$C$10))*'LEONI 2018'!$D$10),2))</f>
        <v>108</v>
      </c>
      <c r="F43" s="50">
        <f>IFERROR(IF(E43&lt;&gt;"",E43*'LEONI 2018'!$C$13,""),E43)</f>
        <v>469.79999999999995</v>
      </c>
      <c r="G43" s="45" t="s">
        <v>1928</v>
      </c>
      <c r="H43" s="45" t="s">
        <v>1926</v>
      </c>
    </row>
    <row r="44" spans="1:8" x14ac:dyDescent="0.25">
      <c r="A44" s="6" t="s">
        <v>1232</v>
      </c>
      <c r="B44" s="34">
        <v>1</v>
      </c>
      <c r="C44" s="14" t="s">
        <v>492</v>
      </c>
      <c r="D44" s="55">
        <v>144</v>
      </c>
      <c r="E44" s="55">
        <f>IF(D44="auf Anfrage",0,ROUND((D44-(D44*'LEONI 2018'!$C$10))-((D44-(D44*'LEONI 2018'!$C$10))*'LEONI 2018'!$D$10),2))</f>
        <v>144</v>
      </c>
      <c r="F44" s="50">
        <f>IFERROR(IF(E44&lt;&gt;"",E44*'LEONI 2018'!$C$13,""),E44)</f>
        <v>626.4</v>
      </c>
      <c r="G44" s="45" t="s">
        <v>1928</v>
      </c>
      <c r="H44" s="45" t="s">
        <v>1926</v>
      </c>
    </row>
    <row r="45" spans="1:8" x14ac:dyDescent="0.25">
      <c r="A45" s="6" t="s">
        <v>1233</v>
      </c>
      <c r="B45" s="34">
        <v>1</v>
      </c>
      <c r="C45" s="14" t="s">
        <v>493</v>
      </c>
      <c r="D45" s="55">
        <v>96</v>
      </c>
      <c r="E45" s="55">
        <f>IF(D45="auf Anfrage",0,ROUND((D45-(D45*'LEONI 2018'!$C$10))-((D45-(D45*'LEONI 2018'!$C$10))*'LEONI 2018'!$D$10),2))</f>
        <v>96</v>
      </c>
      <c r="F45" s="50">
        <f>IFERROR(IF(E45&lt;&gt;"",E45*'LEONI 2018'!$C$13,""),E45)</f>
        <v>417.59999999999997</v>
      </c>
      <c r="G45" s="45" t="s">
        <v>1928</v>
      </c>
      <c r="H45" s="45" t="s">
        <v>1926</v>
      </c>
    </row>
    <row r="46" spans="1:8" x14ac:dyDescent="0.25">
      <c r="A46" s="6" t="s">
        <v>1234</v>
      </c>
      <c r="B46" s="34">
        <v>1</v>
      </c>
      <c r="C46" s="14" t="s">
        <v>494</v>
      </c>
      <c r="D46" s="55">
        <v>112</v>
      </c>
      <c r="E46" s="55">
        <f>IF(D46="auf Anfrage",0,ROUND((D46-(D46*'LEONI 2018'!$C$10))-((D46-(D46*'LEONI 2018'!$C$10))*'LEONI 2018'!$D$10),2))</f>
        <v>112</v>
      </c>
      <c r="F46" s="50">
        <f>IFERROR(IF(E46&lt;&gt;"",E46*'LEONI 2018'!$C$13,""),E46)</f>
        <v>487.19999999999993</v>
      </c>
      <c r="G46" s="45" t="s">
        <v>1928</v>
      </c>
      <c r="H46" s="45" t="s">
        <v>1926</v>
      </c>
    </row>
    <row r="47" spans="1:8" x14ac:dyDescent="0.25">
      <c r="A47" s="6" t="s">
        <v>1235</v>
      </c>
      <c r="B47" s="34">
        <v>1</v>
      </c>
      <c r="C47" s="14" t="s">
        <v>495</v>
      </c>
      <c r="D47" s="55">
        <v>151</v>
      </c>
      <c r="E47" s="55">
        <f>IF(D47="auf Anfrage",0,ROUND((D47-(D47*'LEONI 2018'!$C$10))-((D47-(D47*'LEONI 2018'!$C$10))*'LEONI 2018'!$D$10),2))</f>
        <v>151</v>
      </c>
      <c r="F47" s="50">
        <f>IFERROR(IF(E47&lt;&gt;"",E47*'LEONI 2018'!$C$13,""),E47)</f>
        <v>656.84999999999991</v>
      </c>
      <c r="G47" s="45" t="s">
        <v>1928</v>
      </c>
      <c r="H47" s="45" t="s">
        <v>1926</v>
      </c>
    </row>
    <row r="48" spans="1:8" x14ac:dyDescent="0.25">
      <c r="A48" s="6" t="s">
        <v>1236</v>
      </c>
      <c r="B48" s="34">
        <v>1</v>
      </c>
      <c r="C48" s="14" t="s">
        <v>496</v>
      </c>
      <c r="D48" s="55">
        <v>96</v>
      </c>
      <c r="E48" s="55">
        <f>IF(D48="auf Anfrage",0,ROUND((D48-(D48*'LEONI 2018'!$C$10))-((D48-(D48*'LEONI 2018'!$C$10))*'LEONI 2018'!$D$10),2))</f>
        <v>96</v>
      </c>
      <c r="F48" s="50">
        <f>IFERROR(IF(E48&lt;&gt;"",E48*'LEONI 2018'!$C$13,""),E48)</f>
        <v>417.59999999999997</v>
      </c>
      <c r="G48" s="45" t="s">
        <v>1928</v>
      </c>
      <c r="H48" s="45" t="s">
        <v>1926</v>
      </c>
    </row>
    <row r="49" spans="1:8" x14ac:dyDescent="0.25">
      <c r="A49" s="6" t="s">
        <v>1237</v>
      </c>
      <c r="B49" s="34">
        <v>1</v>
      </c>
      <c r="C49" s="14" t="s">
        <v>497</v>
      </c>
      <c r="D49" s="55">
        <v>112</v>
      </c>
      <c r="E49" s="55">
        <f>IF(D49="auf Anfrage",0,ROUND((D49-(D49*'LEONI 2018'!$C$10))-((D49-(D49*'LEONI 2018'!$C$10))*'LEONI 2018'!$D$10),2))</f>
        <v>112</v>
      </c>
      <c r="F49" s="50">
        <f>IFERROR(IF(E49&lt;&gt;"",E49*'LEONI 2018'!$C$13,""),E49)</f>
        <v>487.19999999999993</v>
      </c>
      <c r="G49" s="45" t="s">
        <v>1928</v>
      </c>
      <c r="H49" s="45" t="s">
        <v>1926</v>
      </c>
    </row>
    <row r="50" spans="1:8" x14ac:dyDescent="0.25">
      <c r="A50" s="6" t="s">
        <v>1238</v>
      </c>
      <c r="B50" s="34">
        <v>1</v>
      </c>
      <c r="C50" s="14" t="s">
        <v>498</v>
      </c>
      <c r="D50" s="55">
        <v>151</v>
      </c>
      <c r="E50" s="55">
        <f>IF(D50="auf Anfrage",0,ROUND((D50-(D50*'LEONI 2018'!$C$10))-((D50-(D50*'LEONI 2018'!$C$10))*'LEONI 2018'!$D$10),2))</f>
        <v>151</v>
      </c>
      <c r="F50" s="50">
        <f>IFERROR(IF(E50&lt;&gt;"",E50*'LEONI 2018'!$C$13,""),E50)</f>
        <v>656.84999999999991</v>
      </c>
      <c r="G50" s="45" t="s">
        <v>1928</v>
      </c>
      <c r="H50" s="45" t="s">
        <v>1926</v>
      </c>
    </row>
    <row r="51" spans="1:8" x14ac:dyDescent="0.25">
      <c r="A51" s="6" t="s">
        <v>1239</v>
      </c>
      <c r="B51" s="34">
        <v>1</v>
      </c>
      <c r="C51" s="14" t="s">
        <v>499</v>
      </c>
      <c r="D51" s="55">
        <v>101</v>
      </c>
      <c r="E51" s="55">
        <f>IF(D51="auf Anfrage",0,ROUND((D51-(D51*'LEONI 2018'!$C$10))-((D51-(D51*'LEONI 2018'!$C$10))*'LEONI 2018'!$D$10),2))</f>
        <v>101</v>
      </c>
      <c r="F51" s="50">
        <f>IFERROR(IF(E51&lt;&gt;"",E51*'LEONI 2018'!$C$13,""),E51)</f>
        <v>439.34999999999997</v>
      </c>
      <c r="G51" s="45" t="s">
        <v>1928</v>
      </c>
      <c r="H51" s="45" t="s">
        <v>1926</v>
      </c>
    </row>
    <row r="52" spans="1:8" x14ac:dyDescent="0.25">
      <c r="A52" s="6" t="s">
        <v>1053</v>
      </c>
      <c r="B52" s="34">
        <v>1</v>
      </c>
      <c r="C52" s="14" t="s">
        <v>500</v>
      </c>
      <c r="D52" s="55">
        <v>120</v>
      </c>
      <c r="E52" s="55">
        <f>IF(D52="auf Anfrage",0,ROUND((D52-(D52*'LEONI 2018'!$C$10))-((D52-(D52*'LEONI 2018'!$C$10))*'LEONI 2018'!$D$10),2))</f>
        <v>120</v>
      </c>
      <c r="F52" s="50">
        <f>IFERROR(IF(E52&lt;&gt;"",E52*'LEONI 2018'!$C$13,""),E52)</f>
        <v>522</v>
      </c>
      <c r="G52" s="45" t="s">
        <v>1928</v>
      </c>
      <c r="H52" s="45" t="s">
        <v>1926</v>
      </c>
    </row>
    <row r="53" spans="1:8" x14ac:dyDescent="0.25">
      <c r="A53" s="6" t="s">
        <v>1240</v>
      </c>
      <c r="B53" s="34">
        <v>1</v>
      </c>
      <c r="C53" s="14" t="s">
        <v>501</v>
      </c>
      <c r="D53" s="55">
        <v>164</v>
      </c>
      <c r="E53" s="55">
        <f>IF(D53="auf Anfrage",0,ROUND((D53-(D53*'LEONI 2018'!$C$10))-((D53-(D53*'LEONI 2018'!$C$10))*'LEONI 2018'!$D$10),2))</f>
        <v>164</v>
      </c>
      <c r="F53" s="50">
        <f>IFERROR(IF(E53&lt;&gt;"",E53*'LEONI 2018'!$C$13,""),E53)</f>
        <v>713.4</v>
      </c>
      <c r="G53" s="45" t="s">
        <v>1928</v>
      </c>
      <c r="H53" s="45" t="s">
        <v>1926</v>
      </c>
    </row>
    <row r="54" spans="1:8" x14ac:dyDescent="0.25">
      <c r="A54" s="6" t="s">
        <v>1241</v>
      </c>
      <c r="B54" s="34">
        <v>1</v>
      </c>
      <c r="C54" s="14" t="s">
        <v>502</v>
      </c>
      <c r="D54" s="55">
        <v>100</v>
      </c>
      <c r="E54" s="55">
        <f>IF(D54="auf Anfrage",0,ROUND((D54-(D54*'LEONI 2018'!$C$10))-((D54-(D54*'LEONI 2018'!$C$10))*'LEONI 2018'!$D$10),2))</f>
        <v>100</v>
      </c>
      <c r="F54" s="50">
        <f>IFERROR(IF(E54&lt;&gt;"",E54*'LEONI 2018'!$C$13,""),E54)</f>
        <v>434.99999999999994</v>
      </c>
      <c r="G54" s="45" t="s">
        <v>1928</v>
      </c>
      <c r="H54" s="45" t="s">
        <v>1926</v>
      </c>
    </row>
    <row r="55" spans="1:8" x14ac:dyDescent="0.25">
      <c r="A55" s="6" t="s">
        <v>1242</v>
      </c>
      <c r="B55" s="34">
        <v>1</v>
      </c>
      <c r="C55" s="14" t="s">
        <v>503</v>
      </c>
      <c r="D55" s="55">
        <v>118</v>
      </c>
      <c r="E55" s="55">
        <f>IF(D55="auf Anfrage",0,ROUND((D55-(D55*'LEONI 2018'!$C$10))-((D55-(D55*'LEONI 2018'!$C$10))*'LEONI 2018'!$D$10),2))</f>
        <v>118</v>
      </c>
      <c r="F55" s="50">
        <f>IFERROR(IF(E55&lt;&gt;"",E55*'LEONI 2018'!$C$13,""),E55)</f>
        <v>513.29999999999995</v>
      </c>
      <c r="G55" s="45" t="s">
        <v>1928</v>
      </c>
      <c r="H55" s="45" t="s">
        <v>1926</v>
      </c>
    </row>
    <row r="56" spans="1:8" x14ac:dyDescent="0.25">
      <c r="A56" s="6" t="s">
        <v>1243</v>
      </c>
      <c r="B56" s="34">
        <v>1</v>
      </c>
      <c r="C56" s="14" t="s">
        <v>504</v>
      </c>
      <c r="D56" s="55">
        <v>161</v>
      </c>
      <c r="E56" s="55">
        <f>IF(D56="auf Anfrage",0,ROUND((D56-(D56*'LEONI 2018'!$C$10))-((D56-(D56*'LEONI 2018'!$C$10))*'LEONI 2018'!$D$10),2))</f>
        <v>161</v>
      </c>
      <c r="F56" s="50">
        <f>IFERROR(IF(E56&lt;&gt;"",E56*'LEONI 2018'!$C$13,""),E56)</f>
        <v>700.34999999999991</v>
      </c>
      <c r="G56" s="45" t="s">
        <v>1928</v>
      </c>
      <c r="H56" s="45" t="s">
        <v>1926</v>
      </c>
    </row>
    <row r="57" spans="1:8" x14ac:dyDescent="0.25">
      <c r="A57" s="6" t="s">
        <v>1244</v>
      </c>
      <c r="B57" s="34">
        <v>1</v>
      </c>
      <c r="C57" s="14" t="s">
        <v>505</v>
      </c>
      <c r="D57" s="55">
        <v>100</v>
      </c>
      <c r="E57" s="55">
        <f>IF(D57="auf Anfrage",0,ROUND((D57-(D57*'LEONI 2018'!$C$10))-((D57-(D57*'LEONI 2018'!$C$10))*'LEONI 2018'!$D$10),2))</f>
        <v>100</v>
      </c>
      <c r="F57" s="50">
        <f>IFERROR(IF(E57&lt;&gt;"",E57*'LEONI 2018'!$C$13,""),E57)</f>
        <v>434.99999999999994</v>
      </c>
      <c r="G57" s="45" t="s">
        <v>1928</v>
      </c>
      <c r="H57" s="45" t="s">
        <v>1926</v>
      </c>
    </row>
    <row r="58" spans="1:8" x14ac:dyDescent="0.25">
      <c r="A58" s="6" t="s">
        <v>1245</v>
      </c>
      <c r="B58" s="34">
        <v>1</v>
      </c>
      <c r="C58" s="14" t="s">
        <v>506</v>
      </c>
      <c r="D58" s="55">
        <v>118</v>
      </c>
      <c r="E58" s="55">
        <f>IF(D58="auf Anfrage",0,ROUND((D58-(D58*'LEONI 2018'!$C$10))-((D58-(D58*'LEONI 2018'!$C$10))*'LEONI 2018'!$D$10),2))</f>
        <v>118</v>
      </c>
      <c r="F58" s="50">
        <f>IFERROR(IF(E58&lt;&gt;"",E58*'LEONI 2018'!$C$13,""),E58)</f>
        <v>513.29999999999995</v>
      </c>
      <c r="G58" s="45" t="s">
        <v>1928</v>
      </c>
      <c r="H58" s="45" t="s">
        <v>1926</v>
      </c>
    </row>
    <row r="59" spans="1:8" x14ac:dyDescent="0.25">
      <c r="A59" s="6" t="s">
        <v>1246</v>
      </c>
      <c r="B59" s="34">
        <v>1</v>
      </c>
      <c r="C59" s="14" t="s">
        <v>507</v>
      </c>
      <c r="D59" s="55">
        <v>161</v>
      </c>
      <c r="E59" s="55">
        <f>IF(D59="auf Anfrage",0,ROUND((D59-(D59*'LEONI 2018'!$C$10))-((D59-(D59*'LEONI 2018'!$C$10))*'LEONI 2018'!$D$10),2))</f>
        <v>161</v>
      </c>
      <c r="F59" s="50">
        <f>IFERROR(IF(E59&lt;&gt;"",E59*'LEONI 2018'!$C$13,""),E59)</f>
        <v>700.34999999999991</v>
      </c>
      <c r="G59" s="45" t="s">
        <v>1928</v>
      </c>
      <c r="H59" s="45" t="s">
        <v>1926</v>
      </c>
    </row>
    <row r="60" spans="1:8" x14ac:dyDescent="0.25">
      <c r="A60" s="6" t="s">
        <v>1247</v>
      </c>
      <c r="B60" s="34">
        <v>1</v>
      </c>
      <c r="C60" s="14" t="s">
        <v>508</v>
      </c>
      <c r="D60" s="55">
        <v>100</v>
      </c>
      <c r="E60" s="55">
        <f>IF(D60="auf Anfrage",0,ROUND((D60-(D60*'LEONI 2018'!$C$10))-((D60-(D60*'LEONI 2018'!$C$10))*'LEONI 2018'!$D$10),2))</f>
        <v>100</v>
      </c>
      <c r="F60" s="50">
        <f>IFERROR(IF(E60&lt;&gt;"",E60*'LEONI 2018'!$C$13,""),E60)</f>
        <v>434.99999999999994</v>
      </c>
      <c r="G60" s="45" t="s">
        <v>1928</v>
      </c>
      <c r="H60" s="45" t="s">
        <v>1926</v>
      </c>
    </row>
    <row r="61" spans="1:8" x14ac:dyDescent="0.25">
      <c r="A61" s="6" t="s">
        <v>1248</v>
      </c>
      <c r="B61" s="34">
        <v>1</v>
      </c>
      <c r="C61" s="14" t="s">
        <v>509</v>
      </c>
      <c r="D61" s="55">
        <v>118</v>
      </c>
      <c r="E61" s="55">
        <f>IF(D61="auf Anfrage",0,ROUND((D61-(D61*'LEONI 2018'!$C$10))-((D61-(D61*'LEONI 2018'!$C$10))*'LEONI 2018'!$D$10),2))</f>
        <v>118</v>
      </c>
      <c r="F61" s="50">
        <f>IFERROR(IF(E61&lt;&gt;"",E61*'LEONI 2018'!$C$13,""),E61)</f>
        <v>513.29999999999995</v>
      </c>
      <c r="G61" s="45" t="s">
        <v>1928</v>
      </c>
      <c r="H61" s="45" t="s">
        <v>1926</v>
      </c>
    </row>
    <row r="62" spans="1:8" x14ac:dyDescent="0.25">
      <c r="A62" s="6" t="s">
        <v>1249</v>
      </c>
      <c r="B62" s="34">
        <v>1</v>
      </c>
      <c r="C62" s="14" t="s">
        <v>510</v>
      </c>
      <c r="D62" s="55">
        <v>161</v>
      </c>
      <c r="E62" s="55">
        <f>IF(D62="auf Anfrage",0,ROUND((D62-(D62*'LEONI 2018'!$C$10))-((D62-(D62*'LEONI 2018'!$C$10))*'LEONI 2018'!$D$10),2))</f>
        <v>161</v>
      </c>
      <c r="F62" s="50">
        <f>IFERROR(IF(E62&lt;&gt;"",E62*'LEONI 2018'!$C$13,""),E62)</f>
        <v>700.34999999999991</v>
      </c>
      <c r="G62" s="45" t="s">
        <v>1928</v>
      </c>
      <c r="H62" s="45" t="s">
        <v>1926</v>
      </c>
    </row>
    <row r="63" spans="1:8" x14ac:dyDescent="0.25">
      <c r="A63" s="6" t="s">
        <v>1250</v>
      </c>
      <c r="B63" s="34">
        <v>1</v>
      </c>
      <c r="C63" s="14" t="s">
        <v>511</v>
      </c>
      <c r="D63" s="55">
        <v>291</v>
      </c>
      <c r="E63" s="55">
        <f>IF(D63="auf Anfrage",0,ROUND((D63-(D63*'LEONI 2018'!$C$10))-((D63-(D63*'LEONI 2018'!$C$10))*'LEONI 2018'!$D$10),2))</f>
        <v>291</v>
      </c>
      <c r="F63" s="50">
        <f>IFERROR(IF(E63&lt;&gt;"",E63*'LEONI 2018'!$C$13,""),E63)</f>
        <v>1265.8499999999999</v>
      </c>
      <c r="G63" s="45" t="s">
        <v>1928</v>
      </c>
      <c r="H63" s="45" t="s">
        <v>1926</v>
      </c>
    </row>
    <row r="64" spans="1:8" x14ac:dyDescent="0.25">
      <c r="A64" s="6" t="s">
        <v>1251</v>
      </c>
      <c r="B64" s="34">
        <v>1</v>
      </c>
      <c r="C64" s="14" t="s">
        <v>512</v>
      </c>
      <c r="D64" s="55">
        <v>467</v>
      </c>
      <c r="E64" s="55">
        <f>IF(D64="auf Anfrage",0,ROUND((D64-(D64*'LEONI 2018'!$C$10))-((D64-(D64*'LEONI 2018'!$C$10))*'LEONI 2018'!$D$10),2))</f>
        <v>467</v>
      </c>
      <c r="F64" s="50">
        <f>IFERROR(IF(E64&lt;&gt;"",E64*'LEONI 2018'!$C$13,""),E64)</f>
        <v>2031.4499999999998</v>
      </c>
      <c r="G64" s="45" t="s">
        <v>1928</v>
      </c>
      <c r="H64" s="45" t="s">
        <v>1926</v>
      </c>
    </row>
    <row r="65" spans="1:8" x14ac:dyDescent="0.25">
      <c r="A65" s="6" t="s">
        <v>1252</v>
      </c>
      <c r="B65" s="34">
        <v>1</v>
      </c>
      <c r="C65" s="14" t="s">
        <v>513</v>
      </c>
      <c r="D65" s="55">
        <v>291</v>
      </c>
      <c r="E65" s="55">
        <f>IF(D65="auf Anfrage",0,ROUND((D65-(D65*'LEONI 2018'!$C$10))-((D65-(D65*'LEONI 2018'!$C$10))*'LEONI 2018'!$D$10),2))</f>
        <v>291</v>
      </c>
      <c r="F65" s="50">
        <f>IFERROR(IF(E65&lt;&gt;"",E65*'LEONI 2018'!$C$13,""),E65)</f>
        <v>1265.8499999999999</v>
      </c>
      <c r="G65" s="45" t="s">
        <v>1928</v>
      </c>
      <c r="H65" s="45" t="s">
        <v>1926</v>
      </c>
    </row>
    <row r="66" spans="1:8" x14ac:dyDescent="0.25">
      <c r="A66" s="6" t="s">
        <v>1253</v>
      </c>
      <c r="B66" s="34">
        <v>1</v>
      </c>
      <c r="C66" s="16" t="s">
        <v>514</v>
      </c>
      <c r="D66" s="55">
        <v>467</v>
      </c>
      <c r="E66" s="55">
        <f>IF(D66="auf Anfrage",0,ROUND((D66-(D66*'LEONI 2018'!$C$10))-((D66-(D66*'LEONI 2018'!$C$10))*'LEONI 2018'!$D$10),2))</f>
        <v>467</v>
      </c>
      <c r="F66" s="50">
        <f>IFERROR(IF(E66&lt;&gt;"",E66*'LEONI 2018'!$C$13,""),E66)</f>
        <v>2031.4499999999998</v>
      </c>
      <c r="G66" s="45" t="s">
        <v>1928</v>
      </c>
      <c r="H66" s="45" t="s">
        <v>1926</v>
      </c>
    </row>
    <row r="67" spans="1:8" x14ac:dyDescent="0.25">
      <c r="A67" s="6" t="s">
        <v>1254</v>
      </c>
      <c r="B67" s="34">
        <v>1</v>
      </c>
      <c r="C67" s="16" t="s">
        <v>515</v>
      </c>
      <c r="D67" s="64" t="s">
        <v>1926</v>
      </c>
      <c r="E67" s="64" t="str">
        <f>IF(D67="na zapytanie","na zapytanie",ROUND((D67-(D67*'LEONI 2018'!$C$10))-((D67-(D67*'LEONI 2018'!$C$10))*'LEONI 2018'!$D$10),2))</f>
        <v>na zapytanie</v>
      </c>
      <c r="F67" s="65" t="str">
        <f>IFERROR(IF(E67&lt;&gt;"",E67*'LEONI 2018'!$C$13,""),E67)</f>
        <v>na zapytanie</v>
      </c>
      <c r="G67" s="45" t="s">
        <v>1928</v>
      </c>
      <c r="H67" s="45" t="s">
        <v>1926</v>
      </c>
    </row>
    <row r="68" spans="1:8" x14ac:dyDescent="0.25">
      <c r="A68" s="6" t="s">
        <v>1255</v>
      </c>
      <c r="B68" s="34">
        <v>1</v>
      </c>
      <c r="C68" s="16" t="s">
        <v>516</v>
      </c>
      <c r="D68" s="64" t="s">
        <v>1926</v>
      </c>
      <c r="E68" s="64" t="str">
        <f>IF(D68="na zapytanie","na zapytanie",ROUND((D68-(D68*'LEONI 2018'!$C$10))-((D68-(D68*'LEONI 2018'!$C$10))*'LEONI 2018'!$D$10),2))</f>
        <v>na zapytanie</v>
      </c>
      <c r="F68" s="65" t="str">
        <f>IFERROR(IF(E68&lt;&gt;"",E68*'LEONI 2018'!$C$13,""),E68)</f>
        <v>na zapytanie</v>
      </c>
      <c r="G68" s="45" t="s">
        <v>1928</v>
      </c>
      <c r="H68" s="45" t="s">
        <v>1926</v>
      </c>
    </row>
    <row r="69" spans="1:8" x14ac:dyDescent="0.25">
      <c r="A69" s="6" t="s">
        <v>1256</v>
      </c>
      <c r="B69" s="34">
        <v>1</v>
      </c>
      <c r="C69" s="16" t="s">
        <v>517</v>
      </c>
      <c r="D69" s="55">
        <v>205</v>
      </c>
      <c r="E69" s="55">
        <f>IF(D69="auf Anfrage",0,ROUND((D69-(D69*'LEONI 2018'!$C$10))-((D69-(D69*'LEONI 2018'!$C$10))*'LEONI 2018'!$D$10),2))</f>
        <v>205</v>
      </c>
      <c r="F69" s="50">
        <f>IFERROR(IF(E69&lt;&gt;"",E69*'LEONI 2018'!$C$13,""),E69)</f>
        <v>891.74999999999989</v>
      </c>
      <c r="G69" s="45" t="s">
        <v>1928</v>
      </c>
      <c r="H69" s="45" t="s">
        <v>1926</v>
      </c>
    </row>
    <row r="70" spans="1:8" x14ac:dyDescent="0.25">
      <c r="A70" s="6" t="s">
        <v>1257</v>
      </c>
      <c r="B70" s="34">
        <v>1</v>
      </c>
      <c r="C70" s="16" t="s">
        <v>518</v>
      </c>
      <c r="D70" s="55">
        <v>296</v>
      </c>
      <c r="E70" s="55">
        <f>IF(D70="auf Anfrage",0,ROUND((D70-(D70*'LEONI 2018'!$C$10))-((D70-(D70*'LEONI 2018'!$C$10))*'LEONI 2018'!$D$10),2))</f>
        <v>296</v>
      </c>
      <c r="F70" s="50">
        <f>IFERROR(IF(E70&lt;&gt;"",E70*'LEONI 2018'!$C$13,""),E70)</f>
        <v>1287.5999999999999</v>
      </c>
      <c r="G70" s="45" t="s">
        <v>1928</v>
      </c>
      <c r="H70" s="45" t="s">
        <v>1926</v>
      </c>
    </row>
    <row r="71" spans="1:8" x14ac:dyDescent="0.25">
      <c r="A71" s="6" t="s">
        <v>1258</v>
      </c>
      <c r="B71" s="34">
        <v>1</v>
      </c>
      <c r="C71" s="16" t="s">
        <v>519</v>
      </c>
      <c r="D71" s="55">
        <v>287</v>
      </c>
      <c r="E71" s="55">
        <f>IF(D71="auf Anfrage",0,ROUND((D71-(D71*'LEONI 2018'!$C$10))-((D71-(D71*'LEONI 2018'!$C$10))*'LEONI 2018'!$D$10),2))</f>
        <v>287</v>
      </c>
      <c r="F71" s="50">
        <f>IFERROR(IF(E71&lt;&gt;"",E71*'LEONI 2018'!$C$13,""),E71)</f>
        <v>1248.4499999999998</v>
      </c>
      <c r="G71" s="45" t="s">
        <v>1928</v>
      </c>
      <c r="H71" s="45" t="s">
        <v>1926</v>
      </c>
    </row>
    <row r="72" spans="1:8" x14ac:dyDescent="0.25">
      <c r="A72" s="6" t="s">
        <v>1259</v>
      </c>
      <c r="B72" s="34">
        <v>1</v>
      </c>
      <c r="C72" s="16" t="s">
        <v>520</v>
      </c>
      <c r="D72" s="55">
        <v>458</v>
      </c>
      <c r="E72" s="55">
        <f>IF(D72="auf Anfrage",0,ROUND((D72-(D72*'LEONI 2018'!$C$10))-((D72-(D72*'LEONI 2018'!$C$10))*'LEONI 2018'!$D$10),2))</f>
        <v>458</v>
      </c>
      <c r="F72" s="50">
        <f>IFERROR(IF(E72&lt;&gt;"",E72*'LEONI 2018'!$C$13,""),E72)</f>
        <v>1992.2999999999997</v>
      </c>
      <c r="G72" s="45" t="s">
        <v>1928</v>
      </c>
      <c r="H72" s="45" t="s">
        <v>1926</v>
      </c>
    </row>
    <row r="73" spans="1:8" x14ac:dyDescent="0.25">
      <c r="A73" s="38" t="s">
        <v>1905</v>
      </c>
      <c r="B73" s="24"/>
      <c r="C73" s="38"/>
      <c r="D73" s="59"/>
      <c r="E73" s="59"/>
      <c r="F73" s="38"/>
      <c r="G73" s="24"/>
      <c r="H73" s="24"/>
    </row>
    <row r="74" spans="1:8" x14ac:dyDescent="0.25">
      <c r="A74" s="6" t="s">
        <v>1260</v>
      </c>
      <c r="B74" s="34">
        <v>1</v>
      </c>
      <c r="C74" s="14" t="s">
        <v>521</v>
      </c>
      <c r="D74" s="64" t="s">
        <v>1926</v>
      </c>
      <c r="E74" s="64" t="str">
        <f>IF(D74="na zapytanie","na zapytanie",ROUND((D74-(D74*'LEONI 2018'!$C$10))-((D74-(D74*'LEONI 2018'!$C$10))*'LEONI 2018'!$D$10),2))</f>
        <v>na zapytanie</v>
      </c>
      <c r="F74" s="65" t="str">
        <f>IFERROR(IF(E74&lt;&gt;"",E74*'LEONI 2018'!$C$13,""),E74)</f>
        <v>na zapytanie</v>
      </c>
      <c r="G74" s="45" t="s">
        <v>1927</v>
      </c>
      <c r="H74" s="45">
        <v>1</v>
      </c>
    </row>
    <row r="75" spans="1:8" x14ac:dyDescent="0.25">
      <c r="A75" s="6" t="s">
        <v>1261</v>
      </c>
      <c r="B75" s="34">
        <v>1</v>
      </c>
      <c r="C75" s="14" t="s">
        <v>522</v>
      </c>
      <c r="D75" s="55">
        <v>212</v>
      </c>
      <c r="E75" s="55">
        <f>IF(D75="auf Anfrage",0,ROUND((D75-(D75*'LEONI 2018'!$C$10))-((D75-(D75*'LEONI 2018'!$C$10))*'LEONI 2018'!$D$10),2))</f>
        <v>212</v>
      </c>
      <c r="F75" s="50">
        <f>IFERROR(IF(E75&lt;&gt;"",E75*'LEONI 2018'!$C$13,""),E75)</f>
        <v>922.19999999999993</v>
      </c>
      <c r="G75" s="45" t="s">
        <v>1927</v>
      </c>
      <c r="H75" s="45">
        <v>1</v>
      </c>
    </row>
    <row r="76" spans="1:8" x14ac:dyDescent="0.25">
      <c r="A76" s="6" t="s">
        <v>1262</v>
      </c>
      <c r="B76" s="34">
        <v>1</v>
      </c>
      <c r="C76" s="14" t="s">
        <v>523</v>
      </c>
      <c r="D76" s="55">
        <v>368</v>
      </c>
      <c r="E76" s="55">
        <f>IF(D76="auf Anfrage",0,ROUND((D76-(D76*'LEONI 2018'!$C$10))-((D76-(D76*'LEONI 2018'!$C$10))*'LEONI 2018'!$D$10),2))</f>
        <v>368</v>
      </c>
      <c r="F76" s="50">
        <f>IFERROR(IF(E76&lt;&gt;"",E76*'LEONI 2018'!$C$13,""),E76)</f>
        <v>1600.8</v>
      </c>
      <c r="G76" s="45" t="s">
        <v>1927</v>
      </c>
      <c r="H76" s="45">
        <v>1</v>
      </c>
    </row>
    <row r="77" spans="1:8" x14ac:dyDescent="0.25">
      <c r="A77" s="6" t="s">
        <v>1263</v>
      </c>
      <c r="B77" s="34">
        <v>1</v>
      </c>
      <c r="C77" s="14" t="s">
        <v>524</v>
      </c>
      <c r="D77" s="55">
        <v>139</v>
      </c>
      <c r="E77" s="55">
        <f>IF(D77="auf Anfrage",0,ROUND((D77-(D77*'LEONI 2018'!$C$10))-((D77-(D77*'LEONI 2018'!$C$10))*'LEONI 2018'!$D$10),2))</f>
        <v>139</v>
      </c>
      <c r="F77" s="50">
        <f>IFERROR(IF(E77&lt;&gt;"",E77*'LEONI 2018'!$C$13,""),E77)</f>
        <v>604.65</v>
      </c>
      <c r="G77" s="45" t="s">
        <v>1928</v>
      </c>
      <c r="H77" s="45" t="s">
        <v>1926</v>
      </c>
    </row>
    <row r="78" spans="1:8" x14ac:dyDescent="0.25">
      <c r="A78" s="6" t="s">
        <v>1264</v>
      </c>
      <c r="B78" s="34">
        <v>1</v>
      </c>
      <c r="C78" s="14" t="s">
        <v>525</v>
      </c>
      <c r="D78" s="55">
        <v>218</v>
      </c>
      <c r="E78" s="55">
        <f>IF(D78="auf Anfrage",0,ROUND((D78-(D78*'LEONI 2018'!$C$10))-((D78-(D78*'LEONI 2018'!$C$10))*'LEONI 2018'!$D$10),2))</f>
        <v>218</v>
      </c>
      <c r="F78" s="50">
        <f>IFERROR(IF(E78&lt;&gt;"",E78*'LEONI 2018'!$C$13,""),E78)</f>
        <v>948.3</v>
      </c>
      <c r="G78" s="45" t="s">
        <v>1928</v>
      </c>
      <c r="H78" s="45" t="s">
        <v>1926</v>
      </c>
    </row>
    <row r="79" spans="1:8" x14ac:dyDescent="0.25">
      <c r="A79" s="6" t="s">
        <v>1265</v>
      </c>
      <c r="B79" s="34">
        <v>1</v>
      </c>
      <c r="C79" s="14" t="s">
        <v>526</v>
      </c>
      <c r="D79" s="55">
        <v>379</v>
      </c>
      <c r="E79" s="55">
        <f>IF(D79="auf Anfrage",0,ROUND((D79-(D79*'LEONI 2018'!$C$10))-((D79-(D79*'LEONI 2018'!$C$10))*'LEONI 2018'!$D$10),2))</f>
        <v>379</v>
      </c>
      <c r="F79" s="50">
        <f>IFERROR(IF(E79&lt;&gt;"",E79*'LEONI 2018'!$C$13,""),E79)</f>
        <v>1648.6499999999999</v>
      </c>
      <c r="G79" s="45" t="s">
        <v>1928</v>
      </c>
      <c r="H79" s="45" t="s">
        <v>1926</v>
      </c>
    </row>
    <row r="80" spans="1:8" x14ac:dyDescent="0.25">
      <c r="A80" s="6" t="s">
        <v>1266</v>
      </c>
      <c r="B80" s="34">
        <v>1</v>
      </c>
      <c r="C80" s="14" t="s">
        <v>527</v>
      </c>
      <c r="D80" s="55">
        <v>141</v>
      </c>
      <c r="E80" s="55">
        <f>IF(D80="auf Anfrage",0,ROUND((D80-(D80*'LEONI 2018'!$C$10))-((D80-(D80*'LEONI 2018'!$C$10))*'LEONI 2018'!$D$10),2))</f>
        <v>141</v>
      </c>
      <c r="F80" s="50">
        <f>IFERROR(IF(E80&lt;&gt;"",E80*'LEONI 2018'!$C$13,""),E80)</f>
        <v>613.34999999999991</v>
      </c>
      <c r="G80" s="45" t="s">
        <v>1927</v>
      </c>
      <c r="H80" s="45">
        <v>1</v>
      </c>
    </row>
    <row r="81" spans="1:9" x14ac:dyDescent="0.25">
      <c r="A81" s="6" t="s">
        <v>1267</v>
      </c>
      <c r="B81" s="34">
        <v>1</v>
      </c>
      <c r="C81" s="14" t="s">
        <v>528</v>
      </c>
      <c r="D81" s="55">
        <v>221</v>
      </c>
      <c r="E81" s="55">
        <f>IF(D81="auf Anfrage",0,ROUND((D81-(D81*'LEONI 2018'!$C$10))-((D81-(D81*'LEONI 2018'!$C$10))*'LEONI 2018'!$D$10),2))</f>
        <v>221</v>
      </c>
      <c r="F81" s="50">
        <f>IFERROR(IF(E81&lt;&gt;"",E81*'LEONI 2018'!$C$13,""),E81)</f>
        <v>961.34999999999991</v>
      </c>
      <c r="G81" s="45" t="s">
        <v>1927</v>
      </c>
      <c r="H81" s="45">
        <v>1</v>
      </c>
    </row>
    <row r="82" spans="1:9" x14ac:dyDescent="0.25">
      <c r="A82" s="6" t="s">
        <v>1268</v>
      </c>
      <c r="B82" s="34">
        <v>1</v>
      </c>
      <c r="C82" s="14" t="s">
        <v>529</v>
      </c>
      <c r="D82" s="55">
        <v>386</v>
      </c>
      <c r="E82" s="55">
        <f>IF(D82="auf Anfrage",0,ROUND((D82-(D82*'LEONI 2018'!$C$10))-((D82-(D82*'LEONI 2018'!$C$10))*'LEONI 2018'!$D$10),2))</f>
        <v>386</v>
      </c>
      <c r="F82" s="50">
        <f>IFERROR(IF(E82&lt;&gt;"",E82*'LEONI 2018'!$C$13,""),E82)</f>
        <v>1679.1</v>
      </c>
      <c r="G82" s="45" t="s">
        <v>1927</v>
      </c>
      <c r="H82" s="45">
        <v>1</v>
      </c>
    </row>
    <row r="83" spans="1:9" x14ac:dyDescent="0.25">
      <c r="A83" s="6" t="s">
        <v>1269</v>
      </c>
      <c r="B83" s="34">
        <v>1</v>
      </c>
      <c r="C83" s="14" t="s">
        <v>530</v>
      </c>
      <c r="D83" s="55">
        <v>151</v>
      </c>
      <c r="E83" s="55">
        <f>IF(D83="auf Anfrage",0,ROUND((D83-(D83*'LEONI 2018'!$C$10))-((D83-(D83*'LEONI 2018'!$C$10))*'LEONI 2018'!$D$10),2))</f>
        <v>151</v>
      </c>
      <c r="F83" s="50">
        <f>IFERROR(IF(E83&lt;&gt;"",E83*'LEONI 2018'!$C$13,""),E83)</f>
        <v>656.84999999999991</v>
      </c>
      <c r="G83" s="45" t="s">
        <v>1927</v>
      </c>
      <c r="H83" s="45">
        <v>1</v>
      </c>
      <c r="I83" s="5"/>
    </row>
    <row r="84" spans="1:9" x14ac:dyDescent="0.25">
      <c r="A84" s="6" t="s">
        <v>1270</v>
      </c>
      <c r="B84" s="34">
        <v>1</v>
      </c>
      <c r="C84" s="14" t="s">
        <v>531</v>
      </c>
      <c r="D84" s="55">
        <v>242</v>
      </c>
      <c r="E84" s="55">
        <f>IF(D84="auf Anfrage",0,ROUND((D84-(D84*'LEONI 2018'!$C$10))-((D84-(D84*'LEONI 2018'!$C$10))*'LEONI 2018'!$D$10),2))</f>
        <v>242</v>
      </c>
      <c r="F84" s="50">
        <f>IFERROR(IF(E84&lt;&gt;"",E84*'LEONI 2018'!$C$13,""),E84)</f>
        <v>1052.6999999999998</v>
      </c>
      <c r="G84" s="45" t="s">
        <v>1927</v>
      </c>
      <c r="H84" s="45">
        <v>1</v>
      </c>
      <c r="I84" s="5"/>
    </row>
    <row r="85" spans="1:9" x14ac:dyDescent="0.25">
      <c r="A85" s="6" t="s">
        <v>1271</v>
      </c>
      <c r="B85" s="34">
        <v>1</v>
      </c>
      <c r="C85" s="14" t="s">
        <v>532</v>
      </c>
      <c r="D85" s="55">
        <v>428</v>
      </c>
      <c r="E85" s="55">
        <f>IF(D85="auf Anfrage",0,ROUND((D85-(D85*'LEONI 2018'!$C$10))-((D85-(D85*'LEONI 2018'!$C$10))*'LEONI 2018'!$D$10),2))</f>
        <v>428</v>
      </c>
      <c r="F85" s="50">
        <f>IFERROR(IF(E85&lt;&gt;"",E85*'LEONI 2018'!$C$13,""),E85)</f>
        <v>1861.8</v>
      </c>
      <c r="G85" s="45" t="s">
        <v>1927</v>
      </c>
      <c r="H85" s="45">
        <v>1</v>
      </c>
      <c r="I85" s="5"/>
    </row>
    <row r="86" spans="1:9" x14ac:dyDescent="0.25">
      <c r="A86" s="6" t="s">
        <v>1272</v>
      </c>
      <c r="B86" s="34">
        <v>1</v>
      </c>
      <c r="C86" s="14" t="s">
        <v>533</v>
      </c>
      <c r="D86" s="55">
        <v>147</v>
      </c>
      <c r="E86" s="55">
        <f>IF(D86="auf Anfrage",0,ROUND((D86-(D86*'LEONI 2018'!$C$10))-((D86-(D86*'LEONI 2018'!$C$10))*'LEONI 2018'!$D$10),2))</f>
        <v>147</v>
      </c>
      <c r="F86" s="50">
        <f>IFERROR(IF(E86&lt;&gt;"",E86*'LEONI 2018'!$C$13,""),E86)</f>
        <v>639.44999999999993</v>
      </c>
      <c r="G86" s="45" t="s">
        <v>1927</v>
      </c>
      <c r="H86" s="45">
        <v>1</v>
      </c>
      <c r="I86" s="5"/>
    </row>
    <row r="87" spans="1:9" x14ac:dyDescent="0.25">
      <c r="A87" s="6" t="s">
        <v>1273</v>
      </c>
      <c r="B87" s="34">
        <v>1</v>
      </c>
      <c r="C87" s="14" t="s">
        <v>534</v>
      </c>
      <c r="D87" s="55">
        <v>233</v>
      </c>
      <c r="E87" s="55">
        <f>IF(D87="auf Anfrage",0,ROUND((D87-(D87*'LEONI 2018'!$C$10))-((D87-(D87*'LEONI 2018'!$C$10))*'LEONI 2018'!$D$10),2))</f>
        <v>233</v>
      </c>
      <c r="F87" s="50">
        <f>IFERROR(IF(E87&lt;&gt;"",E87*'LEONI 2018'!$C$13,""),E87)</f>
        <v>1013.55</v>
      </c>
      <c r="G87" s="45" t="s">
        <v>1927</v>
      </c>
      <c r="H87" s="45">
        <v>1</v>
      </c>
      <c r="I87" s="5"/>
    </row>
    <row r="88" spans="1:9" x14ac:dyDescent="0.25">
      <c r="A88" s="6" t="s">
        <v>1274</v>
      </c>
      <c r="B88" s="34">
        <v>1</v>
      </c>
      <c r="C88" s="14" t="s">
        <v>535</v>
      </c>
      <c r="D88" s="55">
        <v>410</v>
      </c>
      <c r="E88" s="55">
        <f>IF(D88="auf Anfrage",0,ROUND((D88-(D88*'LEONI 2018'!$C$10))-((D88-(D88*'LEONI 2018'!$C$10))*'LEONI 2018'!$D$10),2))</f>
        <v>410</v>
      </c>
      <c r="F88" s="50">
        <f>IFERROR(IF(E88&lt;&gt;"",E88*'LEONI 2018'!$C$13,""),E88)</f>
        <v>1783.4999999999998</v>
      </c>
      <c r="G88" s="45" t="s">
        <v>1927</v>
      </c>
      <c r="H88" s="45">
        <v>1</v>
      </c>
      <c r="I88" s="5"/>
    </row>
    <row r="89" spans="1:9" x14ac:dyDescent="0.25">
      <c r="A89" s="6" t="s">
        <v>1275</v>
      </c>
      <c r="B89" s="34">
        <v>1</v>
      </c>
      <c r="C89" s="14" t="s">
        <v>536</v>
      </c>
      <c r="D89" s="55">
        <v>148</v>
      </c>
      <c r="E89" s="55">
        <f>IF(D89="auf Anfrage",0,ROUND((D89-(D89*'LEONI 2018'!$C$10))-((D89-(D89*'LEONI 2018'!$C$10))*'LEONI 2018'!$D$10),2))</f>
        <v>148</v>
      </c>
      <c r="F89" s="50">
        <f>IFERROR(IF(E89&lt;&gt;"",E89*'LEONI 2018'!$C$13,""),E89)</f>
        <v>643.79999999999995</v>
      </c>
      <c r="G89" s="45" t="s">
        <v>1928</v>
      </c>
      <c r="H89" s="45" t="s">
        <v>1926</v>
      </c>
    </row>
    <row r="90" spans="1:9" x14ac:dyDescent="0.25">
      <c r="A90" s="6" t="s">
        <v>1276</v>
      </c>
      <c r="B90" s="34">
        <v>1</v>
      </c>
      <c r="C90" s="14" t="s">
        <v>537</v>
      </c>
      <c r="D90" s="55">
        <v>235</v>
      </c>
      <c r="E90" s="55">
        <f>IF(D90="auf Anfrage",0,ROUND((D90-(D90*'LEONI 2018'!$C$10))-((D90-(D90*'LEONI 2018'!$C$10))*'LEONI 2018'!$D$10),2))</f>
        <v>235</v>
      </c>
      <c r="F90" s="50">
        <f>IFERROR(IF(E90&lt;&gt;"",E90*'LEONI 2018'!$C$13,""),E90)</f>
        <v>1022.2499999999999</v>
      </c>
      <c r="G90" s="45" t="s">
        <v>1928</v>
      </c>
      <c r="H90" s="45" t="s">
        <v>1926</v>
      </c>
    </row>
    <row r="91" spans="1:9" x14ac:dyDescent="0.25">
      <c r="A91" s="6" t="s">
        <v>1277</v>
      </c>
      <c r="B91" s="34">
        <v>1</v>
      </c>
      <c r="C91" s="14" t="s">
        <v>538</v>
      </c>
      <c r="D91" s="55">
        <v>413</v>
      </c>
      <c r="E91" s="55">
        <f>IF(D91="auf Anfrage",0,ROUND((D91-(D91*'LEONI 2018'!$C$10))-((D91-(D91*'LEONI 2018'!$C$10))*'LEONI 2018'!$D$10),2))</f>
        <v>413</v>
      </c>
      <c r="F91" s="50">
        <f>IFERROR(IF(E91&lt;&gt;"",E91*'LEONI 2018'!$C$13,""),E91)</f>
        <v>1796.55</v>
      </c>
      <c r="G91" s="45" t="s">
        <v>1928</v>
      </c>
      <c r="H91" s="45" t="s">
        <v>1926</v>
      </c>
    </row>
    <row r="92" spans="1:9" x14ac:dyDescent="0.25">
      <c r="A92" s="6" t="s">
        <v>1278</v>
      </c>
      <c r="B92" s="34">
        <v>1</v>
      </c>
      <c r="C92" s="14" t="s">
        <v>539</v>
      </c>
      <c r="D92" s="55">
        <v>148</v>
      </c>
      <c r="E92" s="55">
        <f>IF(D92="auf Anfrage",0,ROUND((D92-(D92*'LEONI 2018'!$C$10))-((D92-(D92*'LEONI 2018'!$C$10))*'LEONI 2018'!$D$10),2))</f>
        <v>148</v>
      </c>
      <c r="F92" s="50">
        <f>IFERROR(IF(E92&lt;&gt;"",E92*'LEONI 2018'!$C$13,""),E92)</f>
        <v>643.79999999999995</v>
      </c>
      <c r="G92" s="45" t="s">
        <v>1927</v>
      </c>
      <c r="H92" s="45">
        <v>1</v>
      </c>
    </row>
    <row r="93" spans="1:9" x14ac:dyDescent="0.25">
      <c r="A93" s="6" t="s">
        <v>1279</v>
      </c>
      <c r="B93" s="34">
        <v>1</v>
      </c>
      <c r="C93" s="14" t="s">
        <v>540</v>
      </c>
      <c r="D93" s="55">
        <v>235</v>
      </c>
      <c r="E93" s="55">
        <f>IF(D93="auf Anfrage",0,ROUND((D93-(D93*'LEONI 2018'!$C$10))-((D93-(D93*'LEONI 2018'!$C$10))*'LEONI 2018'!$D$10),2))</f>
        <v>235</v>
      </c>
      <c r="F93" s="50">
        <f>IFERROR(IF(E93&lt;&gt;"",E93*'LEONI 2018'!$C$13,""),E93)</f>
        <v>1022.2499999999999</v>
      </c>
      <c r="G93" s="45" t="s">
        <v>1927</v>
      </c>
      <c r="H93" s="45">
        <v>1</v>
      </c>
    </row>
    <row r="94" spans="1:9" x14ac:dyDescent="0.25">
      <c r="A94" s="6" t="s">
        <v>1280</v>
      </c>
      <c r="B94" s="34">
        <v>1</v>
      </c>
      <c r="C94" s="14" t="s">
        <v>541</v>
      </c>
      <c r="D94" s="55">
        <v>413</v>
      </c>
      <c r="E94" s="55">
        <f>IF(D94="auf Anfrage",0,ROUND((D94-(D94*'LEONI 2018'!$C$10))-((D94-(D94*'LEONI 2018'!$C$10))*'LEONI 2018'!$D$10),2))</f>
        <v>413</v>
      </c>
      <c r="F94" s="50">
        <f>IFERROR(IF(E94&lt;&gt;"",E94*'LEONI 2018'!$C$13,""),E94)</f>
        <v>1796.55</v>
      </c>
      <c r="G94" s="45" t="s">
        <v>1927</v>
      </c>
      <c r="H94" s="45">
        <v>1</v>
      </c>
    </row>
    <row r="95" spans="1:9" x14ac:dyDescent="0.25">
      <c r="A95" s="6" t="s">
        <v>1281</v>
      </c>
      <c r="B95" s="34">
        <v>1</v>
      </c>
      <c r="C95" s="14" t="s">
        <v>542</v>
      </c>
      <c r="D95" s="55">
        <v>158</v>
      </c>
      <c r="E95" s="55">
        <f>IF(D95="auf Anfrage",0,ROUND((D95-(D95*'LEONI 2018'!$C$10))-((D95-(D95*'LEONI 2018'!$C$10))*'LEONI 2018'!$D$10),2))</f>
        <v>158</v>
      </c>
      <c r="F95" s="50">
        <f>IFERROR(IF(E95&lt;&gt;"",E95*'LEONI 2018'!$C$13,""),E95)</f>
        <v>687.3</v>
      </c>
      <c r="G95" s="45" t="s">
        <v>1927</v>
      </c>
      <c r="H95" s="45">
        <v>1</v>
      </c>
      <c r="I95" s="5"/>
    </row>
    <row r="96" spans="1:9" x14ac:dyDescent="0.25">
      <c r="A96" s="6" t="s">
        <v>1282</v>
      </c>
      <c r="B96" s="34">
        <v>1</v>
      </c>
      <c r="C96" s="14" t="s">
        <v>543</v>
      </c>
      <c r="D96" s="55">
        <v>254</v>
      </c>
      <c r="E96" s="55">
        <f>IF(D96="auf Anfrage",0,ROUND((D96-(D96*'LEONI 2018'!$C$10))-((D96-(D96*'LEONI 2018'!$C$10))*'LEONI 2018'!$D$10),2))</f>
        <v>254</v>
      </c>
      <c r="F96" s="50">
        <f>IFERROR(IF(E96&lt;&gt;"",E96*'LEONI 2018'!$C$13,""),E96)</f>
        <v>1104.8999999999999</v>
      </c>
      <c r="G96" s="45" t="s">
        <v>1927</v>
      </c>
      <c r="H96" s="45">
        <v>1</v>
      </c>
      <c r="I96" s="5"/>
    </row>
    <row r="97" spans="1:9" x14ac:dyDescent="0.25">
      <c r="A97" s="6" t="s">
        <v>1283</v>
      </c>
      <c r="B97" s="34">
        <v>1</v>
      </c>
      <c r="C97" s="14" t="s">
        <v>544</v>
      </c>
      <c r="D97" s="55">
        <v>452</v>
      </c>
      <c r="E97" s="55">
        <f>IF(D97="auf Anfrage",0,ROUND((D97-(D97*'LEONI 2018'!$C$10))-((D97-(D97*'LEONI 2018'!$C$10))*'LEONI 2018'!$D$10),2))</f>
        <v>452</v>
      </c>
      <c r="F97" s="50">
        <f>IFERROR(IF(E97&lt;&gt;"",E97*'LEONI 2018'!$C$13,""),E97)</f>
        <v>1966.1999999999998</v>
      </c>
      <c r="G97" s="45" t="s">
        <v>1927</v>
      </c>
      <c r="H97" s="45">
        <v>1</v>
      </c>
      <c r="I97" s="5"/>
    </row>
    <row r="98" spans="1:9" x14ac:dyDescent="0.25">
      <c r="A98" s="6" t="s">
        <v>1284</v>
      </c>
      <c r="B98" s="34">
        <v>1</v>
      </c>
      <c r="C98" s="16" t="s">
        <v>545</v>
      </c>
      <c r="D98" s="55">
        <v>608</v>
      </c>
      <c r="E98" s="55">
        <f>IF(D98="auf Anfrage",0,ROUND((D98-(D98*'LEONI 2018'!$C$10))-((D98-(D98*'LEONI 2018'!$C$10))*'LEONI 2018'!$D$10),2))</f>
        <v>608</v>
      </c>
      <c r="F98" s="50">
        <f>IFERROR(IF(E98&lt;&gt;"",E98*'LEONI 2018'!$C$13,""),E98)</f>
        <v>2644.7999999999997</v>
      </c>
      <c r="G98" s="45" t="s">
        <v>1928</v>
      </c>
      <c r="H98" s="45" t="s">
        <v>1926</v>
      </c>
    </row>
    <row r="99" spans="1:9" x14ac:dyDescent="0.25">
      <c r="A99" s="6" t="s">
        <v>1285</v>
      </c>
      <c r="B99" s="34">
        <v>1</v>
      </c>
      <c r="C99" s="16" t="s">
        <v>546</v>
      </c>
      <c r="D99" s="55">
        <v>1123</v>
      </c>
      <c r="E99" s="55">
        <f>IF(D99="auf Anfrage",0,ROUND((D99-(D99*'LEONI 2018'!$C$10))-((D99-(D99*'LEONI 2018'!$C$10))*'LEONI 2018'!$D$10),2))</f>
        <v>1123</v>
      </c>
      <c r="F99" s="50">
        <f>IFERROR(IF(E99&lt;&gt;"",E99*'LEONI 2018'!$C$13,""),E99)</f>
        <v>4885.0499999999993</v>
      </c>
      <c r="G99" s="45" t="s">
        <v>1928</v>
      </c>
      <c r="H99" s="45" t="s">
        <v>1926</v>
      </c>
    </row>
    <row r="100" spans="1:9" x14ac:dyDescent="0.25">
      <c r="A100" s="6" t="s">
        <v>1286</v>
      </c>
      <c r="B100" s="34">
        <v>1</v>
      </c>
      <c r="C100" s="16" t="s">
        <v>547</v>
      </c>
      <c r="D100" s="55">
        <v>568</v>
      </c>
      <c r="E100" s="55">
        <f>IF(D100="auf Anfrage",0,ROUND((D100-(D100*'LEONI 2018'!$C$10))-((D100-(D100*'LEONI 2018'!$C$10))*'LEONI 2018'!$D$10),2))</f>
        <v>568</v>
      </c>
      <c r="F100" s="50">
        <f>IFERROR(IF(E100&lt;&gt;"",E100*'LEONI 2018'!$C$13,""),E100)</f>
        <v>2470.7999999999997</v>
      </c>
      <c r="G100" s="45" t="s">
        <v>1928</v>
      </c>
      <c r="H100" s="45" t="s">
        <v>1926</v>
      </c>
    </row>
    <row r="101" spans="1:9" x14ac:dyDescent="0.25">
      <c r="A101" s="6" t="s">
        <v>1287</v>
      </c>
      <c r="B101" s="34">
        <v>1</v>
      </c>
      <c r="C101" s="16" t="s">
        <v>548</v>
      </c>
      <c r="D101" s="55">
        <v>1042</v>
      </c>
      <c r="E101" s="55">
        <f>IF(D101="auf Anfrage",0,ROUND((D101-(D101*'LEONI 2018'!$C$10))-((D101-(D101*'LEONI 2018'!$C$10))*'LEONI 2018'!$D$10),2))</f>
        <v>1042</v>
      </c>
      <c r="F101" s="50">
        <f>IFERROR(IF(E101&lt;&gt;"",E101*'LEONI 2018'!$C$13,""),E101)</f>
        <v>4532.7</v>
      </c>
      <c r="G101" s="45" t="s">
        <v>1928</v>
      </c>
      <c r="H101" s="45" t="s">
        <v>1926</v>
      </c>
    </row>
    <row r="102" spans="1:9" x14ac:dyDescent="0.25">
      <c r="A102" s="6" t="s">
        <v>1288</v>
      </c>
      <c r="B102" s="34">
        <v>1</v>
      </c>
      <c r="C102" s="16" t="s">
        <v>549</v>
      </c>
      <c r="D102" s="64" t="s">
        <v>1926</v>
      </c>
      <c r="E102" s="64" t="str">
        <f>IF(D102="na zapytanie","na zapytanie",ROUND((D102-(D102*'LEONI 2018'!$C$10))-((D102-(D102*'LEONI 2018'!$C$10))*'LEONI 2018'!$D$10),2))</f>
        <v>na zapytanie</v>
      </c>
      <c r="F102" s="65" t="str">
        <f>IFERROR(IF(E102&lt;&gt;"",E102*'LEONI 2018'!$C$13,""),E102)</f>
        <v>na zapytanie</v>
      </c>
      <c r="G102" s="45" t="s">
        <v>1928</v>
      </c>
      <c r="H102" s="45" t="s">
        <v>1926</v>
      </c>
    </row>
    <row r="103" spans="1:9" x14ac:dyDescent="0.25">
      <c r="A103" s="6" t="s">
        <v>1289</v>
      </c>
      <c r="B103" s="34">
        <v>1</v>
      </c>
      <c r="C103" s="16" t="s">
        <v>550</v>
      </c>
      <c r="D103" s="64" t="s">
        <v>1926</v>
      </c>
      <c r="E103" s="64" t="str">
        <f>IF(D103="na zapytanie","na zapytanie",ROUND((D103-(D103*'LEONI 2018'!$C$10))-((D103-(D103*'LEONI 2018'!$C$10))*'LEONI 2018'!$D$10),2))</f>
        <v>na zapytanie</v>
      </c>
      <c r="F103" s="65" t="str">
        <f>IFERROR(IF(E103&lt;&gt;"",E103*'LEONI 2018'!$C$13,""),E103)</f>
        <v>na zapytanie</v>
      </c>
      <c r="G103" s="45" t="s">
        <v>1928</v>
      </c>
      <c r="H103" s="45" t="s">
        <v>1926</v>
      </c>
    </row>
    <row r="104" spans="1:9" x14ac:dyDescent="0.25">
      <c r="A104" s="6" t="s">
        <v>1288</v>
      </c>
      <c r="B104" s="34">
        <v>1</v>
      </c>
      <c r="C104" s="16" t="s">
        <v>551</v>
      </c>
      <c r="D104" s="55">
        <v>516</v>
      </c>
      <c r="E104" s="55">
        <f>IF(D104="auf Anfrage",0,ROUND((D104-(D104*'LEONI 2018'!$C$10))-((D104-(D104*'LEONI 2018'!$C$10))*'LEONI 2018'!$D$10),2))</f>
        <v>516</v>
      </c>
      <c r="F104" s="50">
        <f>IFERROR(IF(E104&lt;&gt;"",E104*'LEONI 2018'!$C$13,""),E104)</f>
        <v>2244.6</v>
      </c>
      <c r="G104" s="45" t="s">
        <v>1928</v>
      </c>
      <c r="H104" s="45" t="s">
        <v>1926</v>
      </c>
    </row>
    <row r="105" spans="1:9" x14ac:dyDescent="0.25">
      <c r="A105" s="6" t="s">
        <v>1290</v>
      </c>
      <c r="B105" s="34">
        <v>1</v>
      </c>
      <c r="C105" s="16" t="s">
        <v>552</v>
      </c>
      <c r="D105" s="55">
        <v>937</v>
      </c>
      <c r="E105" s="55">
        <f>IF(D105="auf Anfrage",0,ROUND((D105-(D105*'LEONI 2018'!$C$10))-((D105-(D105*'LEONI 2018'!$C$10))*'LEONI 2018'!$D$10),2))</f>
        <v>937</v>
      </c>
      <c r="F105" s="50">
        <f>IFERROR(IF(E105&lt;&gt;"",E105*'LEONI 2018'!$C$13,""),E105)</f>
        <v>4075.95</v>
      </c>
      <c r="G105" s="45" t="s">
        <v>1928</v>
      </c>
      <c r="H105" s="45" t="s">
        <v>1926</v>
      </c>
    </row>
    <row r="106" spans="1:9" x14ac:dyDescent="0.25">
      <c r="A106" s="6" t="s">
        <v>1291</v>
      </c>
      <c r="B106" s="34">
        <v>1</v>
      </c>
      <c r="C106" s="16" t="s">
        <v>553</v>
      </c>
      <c r="D106" s="55">
        <v>604</v>
      </c>
      <c r="E106" s="55">
        <f>IF(D106="auf Anfrage",0,ROUND((D106-(D106*'LEONI 2018'!$C$10))-((D106-(D106*'LEONI 2018'!$C$10))*'LEONI 2018'!$D$10),2))</f>
        <v>604</v>
      </c>
      <c r="F106" s="50">
        <f>IFERROR(IF(E106&lt;&gt;"",E106*'LEONI 2018'!$C$13,""),E106)</f>
        <v>2627.3999999999996</v>
      </c>
      <c r="G106" s="45" t="s">
        <v>1928</v>
      </c>
      <c r="H106" s="45" t="s">
        <v>1926</v>
      </c>
    </row>
    <row r="107" spans="1:9" x14ac:dyDescent="0.25">
      <c r="A107" s="6" t="s">
        <v>1292</v>
      </c>
      <c r="B107" s="34">
        <v>1</v>
      </c>
      <c r="C107" s="16" t="s">
        <v>554</v>
      </c>
      <c r="D107" s="55">
        <v>1114</v>
      </c>
      <c r="E107" s="55">
        <f>IF(D107="auf Anfrage",0,ROUND((D107-(D107*'LEONI 2018'!$C$10))-((D107-(D107*'LEONI 2018'!$C$10))*'LEONI 2018'!$D$10),2))</f>
        <v>1114</v>
      </c>
      <c r="F107" s="50">
        <f>IFERROR(IF(E107&lt;&gt;"",E107*'LEONI 2018'!$C$13,""),E107)</f>
        <v>4845.8999999999996</v>
      </c>
      <c r="G107" s="45" t="s">
        <v>1928</v>
      </c>
      <c r="H107" s="45" t="s">
        <v>1926</v>
      </c>
    </row>
    <row r="108" spans="1:9" x14ac:dyDescent="0.25">
      <c r="A108" s="38" t="s">
        <v>1906</v>
      </c>
      <c r="B108" s="24"/>
      <c r="C108" s="38"/>
      <c r="D108" s="59"/>
      <c r="E108" s="59"/>
      <c r="F108" s="38"/>
      <c r="G108" s="24"/>
      <c r="H108" s="24"/>
    </row>
    <row r="109" spans="1:9" x14ac:dyDescent="0.25">
      <c r="A109" s="6" t="s">
        <v>1293</v>
      </c>
      <c r="B109" s="34">
        <v>1</v>
      </c>
      <c r="C109" s="14" t="s">
        <v>555</v>
      </c>
      <c r="D109" s="55">
        <v>160</v>
      </c>
      <c r="E109" s="55">
        <f>IF(D109="auf Anfrage",0,ROUND((D109-(D109*'LEONI 2018'!$C$10))-((D109-(D109*'LEONI 2018'!$C$10))*'LEONI 2018'!$D$10),2))</f>
        <v>160</v>
      </c>
      <c r="F109" s="50">
        <f>IFERROR(IF(E109&lt;&gt;"",E109*'LEONI 2018'!$C$13,""),E109)</f>
        <v>696</v>
      </c>
      <c r="G109" s="45" t="s">
        <v>1927</v>
      </c>
      <c r="H109" s="45">
        <v>1</v>
      </c>
    </row>
    <row r="110" spans="1:9" x14ac:dyDescent="0.25">
      <c r="A110" s="6" t="s">
        <v>1294</v>
      </c>
      <c r="B110" s="34">
        <v>1</v>
      </c>
      <c r="C110" s="14" t="s">
        <v>556</v>
      </c>
      <c r="D110" s="55">
        <v>236</v>
      </c>
      <c r="E110" s="55">
        <f>IF(D110="auf Anfrage",0,ROUND((D110-(D110*'LEONI 2018'!$C$10))-((D110-(D110*'LEONI 2018'!$C$10))*'LEONI 2018'!$D$10),2))</f>
        <v>236</v>
      </c>
      <c r="F110" s="50">
        <f>IFERROR(IF(E110&lt;&gt;"",E110*'LEONI 2018'!$C$13,""),E110)</f>
        <v>1026.5999999999999</v>
      </c>
      <c r="G110" s="45" t="s">
        <v>1927</v>
      </c>
      <c r="H110" s="45">
        <v>1</v>
      </c>
    </row>
    <row r="111" spans="1:9" x14ac:dyDescent="0.25">
      <c r="A111" s="6" t="s">
        <v>1295</v>
      </c>
      <c r="B111" s="34">
        <v>1</v>
      </c>
      <c r="C111" s="14" t="s">
        <v>557</v>
      </c>
      <c r="D111" s="55">
        <v>395</v>
      </c>
      <c r="E111" s="55">
        <f>IF(D111="auf Anfrage",0,ROUND((D111-(D111*'LEONI 2018'!$C$10))-((D111-(D111*'LEONI 2018'!$C$10))*'LEONI 2018'!$D$10),2))</f>
        <v>395</v>
      </c>
      <c r="F111" s="50">
        <f>IFERROR(IF(E111&lt;&gt;"",E111*'LEONI 2018'!$C$13,""),E111)</f>
        <v>1718.2499999999998</v>
      </c>
      <c r="G111" s="45" t="s">
        <v>1927</v>
      </c>
      <c r="H111" s="45">
        <v>1</v>
      </c>
    </row>
    <row r="112" spans="1:9" x14ac:dyDescent="0.25">
      <c r="A112" s="6" t="s">
        <v>1296</v>
      </c>
      <c r="B112" s="34">
        <v>1</v>
      </c>
      <c r="C112" s="14" t="s">
        <v>558</v>
      </c>
      <c r="D112" s="55">
        <v>163</v>
      </c>
      <c r="E112" s="55">
        <f>IF(D112="auf Anfrage",0,ROUND((D112-(D112*'LEONI 2018'!$C$10))-((D112-(D112*'LEONI 2018'!$C$10))*'LEONI 2018'!$D$10),2))</f>
        <v>163</v>
      </c>
      <c r="F112" s="50">
        <f>IFERROR(IF(E112&lt;&gt;"",E112*'LEONI 2018'!$C$13,""),E112)</f>
        <v>709.05</v>
      </c>
      <c r="G112" s="45" t="s">
        <v>1928</v>
      </c>
      <c r="H112" s="45" t="s">
        <v>1926</v>
      </c>
    </row>
    <row r="113" spans="1:9" x14ac:dyDescent="0.25">
      <c r="A113" s="6" t="s">
        <v>1297</v>
      </c>
      <c r="B113" s="34">
        <v>1</v>
      </c>
      <c r="C113" s="14" t="s">
        <v>559</v>
      </c>
      <c r="D113" s="55">
        <v>241</v>
      </c>
      <c r="E113" s="55">
        <f>IF(D113="auf Anfrage",0,ROUND((D113-(D113*'LEONI 2018'!$C$10))-((D113-(D113*'LEONI 2018'!$C$10))*'LEONI 2018'!$D$10),2))</f>
        <v>241</v>
      </c>
      <c r="F113" s="50">
        <f>IFERROR(IF(E113&lt;&gt;"",E113*'LEONI 2018'!$C$13,""),E113)</f>
        <v>1048.3499999999999</v>
      </c>
      <c r="G113" s="45" t="s">
        <v>1928</v>
      </c>
      <c r="H113" s="45" t="s">
        <v>1926</v>
      </c>
    </row>
    <row r="114" spans="1:9" x14ac:dyDescent="0.25">
      <c r="A114" s="6" t="s">
        <v>1298</v>
      </c>
      <c r="B114" s="34">
        <v>1</v>
      </c>
      <c r="C114" s="14" t="s">
        <v>560</v>
      </c>
      <c r="D114" s="55">
        <v>406</v>
      </c>
      <c r="E114" s="55">
        <f>IF(D114="auf Anfrage",0,ROUND((D114-(D114*'LEONI 2018'!$C$10))-((D114-(D114*'LEONI 2018'!$C$10))*'LEONI 2018'!$D$10),2))</f>
        <v>406</v>
      </c>
      <c r="F114" s="50">
        <f>IFERROR(IF(E114&lt;&gt;"",E114*'LEONI 2018'!$C$13,""),E114)</f>
        <v>1766.1</v>
      </c>
      <c r="G114" s="45" t="s">
        <v>1928</v>
      </c>
      <c r="H114" s="45" t="s">
        <v>1926</v>
      </c>
    </row>
    <row r="115" spans="1:9" x14ac:dyDescent="0.25">
      <c r="A115" s="6" t="s">
        <v>1299</v>
      </c>
      <c r="B115" s="34">
        <v>1</v>
      </c>
      <c r="C115" s="14" t="s">
        <v>561</v>
      </c>
      <c r="D115" s="55">
        <v>164</v>
      </c>
      <c r="E115" s="55">
        <f>IF(D115="auf Anfrage",0,ROUND((D115-(D115*'LEONI 2018'!$C$10))-((D115-(D115*'LEONI 2018'!$C$10))*'LEONI 2018'!$D$10),2))</f>
        <v>164</v>
      </c>
      <c r="F115" s="50">
        <f>IFERROR(IF(E115&lt;&gt;"",E115*'LEONI 2018'!$C$13,""),E115)</f>
        <v>713.4</v>
      </c>
      <c r="G115" s="45" t="s">
        <v>1928</v>
      </c>
      <c r="H115" s="45" t="s">
        <v>1926</v>
      </c>
    </row>
    <row r="116" spans="1:9" x14ac:dyDescent="0.25">
      <c r="A116" s="6" t="s">
        <v>1054</v>
      </c>
      <c r="B116" s="34">
        <v>1</v>
      </c>
      <c r="C116" s="14" t="s">
        <v>833</v>
      </c>
      <c r="D116" s="55">
        <v>245</v>
      </c>
      <c r="E116" s="55">
        <f>IF(D116="auf Anfrage",0,ROUND((D116-(D116*'LEONI 2018'!$C$10))-((D116-(D116*'LEONI 2018'!$C$10))*'LEONI 2018'!$D$10),2))</f>
        <v>245</v>
      </c>
      <c r="F116" s="50">
        <f>IFERROR(IF(E116&lt;&gt;"",E116*'LEONI 2018'!$C$13,""),E116)</f>
        <v>1065.75</v>
      </c>
      <c r="G116" s="45" t="s">
        <v>1928</v>
      </c>
      <c r="H116" s="45" t="s">
        <v>1926</v>
      </c>
    </row>
    <row r="117" spans="1:9" x14ac:dyDescent="0.25">
      <c r="A117" s="6" t="s">
        <v>1300</v>
      </c>
      <c r="B117" s="34">
        <v>1</v>
      </c>
      <c r="C117" s="14" t="s">
        <v>562</v>
      </c>
      <c r="D117" s="55">
        <v>413</v>
      </c>
      <c r="E117" s="55">
        <f>IF(D117="auf Anfrage",0,ROUND((D117-(D117*'LEONI 2018'!$C$10))-((D117-(D117*'LEONI 2018'!$C$10))*'LEONI 2018'!$D$10),2))</f>
        <v>413</v>
      </c>
      <c r="F117" s="50">
        <f>IFERROR(IF(E117&lt;&gt;"",E117*'LEONI 2018'!$C$13,""),E117)</f>
        <v>1796.55</v>
      </c>
      <c r="G117" s="45" t="s">
        <v>1927</v>
      </c>
      <c r="H117" s="45">
        <v>1</v>
      </c>
    </row>
    <row r="118" spans="1:9" x14ac:dyDescent="0.25">
      <c r="A118" s="6" t="s">
        <v>1301</v>
      </c>
      <c r="B118" s="34">
        <v>1</v>
      </c>
      <c r="C118" s="14" t="s">
        <v>563</v>
      </c>
      <c r="D118" s="55">
        <v>175</v>
      </c>
      <c r="E118" s="55">
        <f>IF(D118="auf Anfrage",0,ROUND((D118-(D118*'LEONI 2018'!$C$10))-((D118-(D118*'LEONI 2018'!$C$10))*'LEONI 2018'!$D$10),2))</f>
        <v>175</v>
      </c>
      <c r="F118" s="50">
        <f>IFERROR(IF(E118&lt;&gt;"",E118*'LEONI 2018'!$C$13,""),E118)</f>
        <v>761.24999999999989</v>
      </c>
      <c r="G118" s="45" t="s">
        <v>1927</v>
      </c>
      <c r="H118" s="45">
        <v>1</v>
      </c>
      <c r="I118" s="5"/>
    </row>
    <row r="119" spans="1:9" x14ac:dyDescent="0.25">
      <c r="A119" s="6" t="s">
        <v>1302</v>
      </c>
      <c r="B119" s="34">
        <v>1</v>
      </c>
      <c r="C119" s="14" t="s">
        <v>564</v>
      </c>
      <c r="D119" s="55">
        <v>266</v>
      </c>
      <c r="E119" s="55">
        <f>IF(D119="auf Anfrage",0,ROUND((D119-(D119*'LEONI 2018'!$C$10))-((D119-(D119*'LEONI 2018'!$C$10))*'LEONI 2018'!$D$10),2))</f>
        <v>266</v>
      </c>
      <c r="F119" s="50">
        <f>IFERROR(IF(E119&lt;&gt;"",E119*'LEONI 2018'!$C$13,""),E119)</f>
        <v>1157.0999999999999</v>
      </c>
      <c r="G119" s="45" t="s">
        <v>1927</v>
      </c>
      <c r="H119" s="45">
        <v>1</v>
      </c>
      <c r="I119" s="5"/>
    </row>
    <row r="120" spans="1:9" x14ac:dyDescent="0.25">
      <c r="A120" s="6" t="s">
        <v>1303</v>
      </c>
      <c r="B120" s="34">
        <v>1</v>
      </c>
      <c r="C120" s="14" t="s">
        <v>565</v>
      </c>
      <c r="D120" s="55">
        <v>455</v>
      </c>
      <c r="E120" s="55">
        <f>IF(D120="auf Anfrage",0,ROUND((D120-(D120*'LEONI 2018'!$C$10))-((D120-(D120*'LEONI 2018'!$C$10))*'LEONI 2018'!$D$10),2))</f>
        <v>455</v>
      </c>
      <c r="F120" s="50">
        <f>IFERROR(IF(E120&lt;&gt;"",E120*'LEONI 2018'!$C$13,""),E120)</f>
        <v>1979.2499999999998</v>
      </c>
      <c r="G120" s="45" t="s">
        <v>1927</v>
      </c>
      <c r="H120" s="45">
        <v>1</v>
      </c>
      <c r="I120" s="5"/>
    </row>
    <row r="121" spans="1:9" x14ac:dyDescent="0.25">
      <c r="A121" s="6" t="s">
        <v>1304</v>
      </c>
      <c r="B121" s="34">
        <v>1</v>
      </c>
      <c r="C121" s="14" t="s">
        <v>566</v>
      </c>
      <c r="D121" s="55">
        <v>172</v>
      </c>
      <c r="E121" s="55">
        <f>IF(D121="auf Anfrage",0,ROUND((D121-(D121*'LEONI 2018'!$C$10))-((D121-(D121*'LEONI 2018'!$C$10))*'LEONI 2018'!$D$10),2))</f>
        <v>172</v>
      </c>
      <c r="F121" s="50">
        <f>IFERROR(IF(E121&lt;&gt;"",E121*'LEONI 2018'!$C$13,""),E121)</f>
        <v>748.19999999999993</v>
      </c>
      <c r="G121" s="45" t="s">
        <v>1927</v>
      </c>
      <c r="H121" s="45">
        <v>1</v>
      </c>
      <c r="I121" s="5"/>
    </row>
    <row r="122" spans="1:9" x14ac:dyDescent="0.25">
      <c r="A122" s="6" t="s">
        <v>1305</v>
      </c>
      <c r="B122" s="34">
        <v>1</v>
      </c>
      <c r="C122" s="14" t="s">
        <v>567</v>
      </c>
      <c r="D122" s="55">
        <v>258</v>
      </c>
      <c r="E122" s="55">
        <f>IF(D122="auf Anfrage",0,ROUND((D122-(D122*'LEONI 2018'!$C$10))-((D122-(D122*'LEONI 2018'!$C$10))*'LEONI 2018'!$D$10),2))</f>
        <v>258</v>
      </c>
      <c r="F122" s="50">
        <f>IFERROR(IF(E122&lt;&gt;"",E122*'LEONI 2018'!$C$13,""),E122)</f>
        <v>1122.3</v>
      </c>
      <c r="G122" s="45" t="s">
        <v>1927</v>
      </c>
      <c r="H122" s="45">
        <v>1</v>
      </c>
      <c r="I122" s="5"/>
    </row>
    <row r="123" spans="1:9" x14ac:dyDescent="0.25">
      <c r="A123" s="6" t="s">
        <v>1306</v>
      </c>
      <c r="B123" s="34">
        <v>1</v>
      </c>
      <c r="C123" s="14" t="s">
        <v>568</v>
      </c>
      <c r="D123" s="55">
        <v>437</v>
      </c>
      <c r="E123" s="55">
        <f>IF(D123="auf Anfrage",0,ROUND((D123-(D123*'LEONI 2018'!$C$10))-((D123-(D123*'LEONI 2018'!$C$10))*'LEONI 2018'!$D$10),2))</f>
        <v>437</v>
      </c>
      <c r="F123" s="50">
        <f>IFERROR(IF(E123&lt;&gt;"",E123*'LEONI 2018'!$C$13,""),E123)</f>
        <v>1900.9499999999998</v>
      </c>
      <c r="G123" s="45" t="s">
        <v>1927</v>
      </c>
      <c r="H123" s="45">
        <v>1</v>
      </c>
      <c r="I123" s="5"/>
    </row>
    <row r="124" spans="1:9" x14ac:dyDescent="0.25">
      <c r="A124" s="6" t="s">
        <v>1307</v>
      </c>
      <c r="B124" s="34">
        <v>1</v>
      </c>
      <c r="C124" s="14" t="s">
        <v>569</v>
      </c>
      <c r="D124" s="55">
        <v>173</v>
      </c>
      <c r="E124" s="55">
        <f>IF(D124="auf Anfrage",0,ROUND((D124-(D124*'LEONI 2018'!$C$10))-((D124-(D124*'LEONI 2018'!$C$10))*'LEONI 2018'!$D$10),2))</f>
        <v>173</v>
      </c>
      <c r="F124" s="50">
        <f>IFERROR(IF(E124&lt;&gt;"",E124*'LEONI 2018'!$C$13,""),E124)</f>
        <v>752.55</v>
      </c>
      <c r="G124" s="45" t="s">
        <v>1928</v>
      </c>
      <c r="H124" s="45" t="s">
        <v>1926</v>
      </c>
    </row>
    <row r="125" spans="1:9" x14ac:dyDescent="0.25">
      <c r="A125" s="6" t="s">
        <v>1308</v>
      </c>
      <c r="B125" s="34">
        <v>1</v>
      </c>
      <c r="C125" s="14" t="s">
        <v>570</v>
      </c>
      <c r="D125" s="55">
        <v>259</v>
      </c>
      <c r="E125" s="55">
        <f>IF(D125="auf Anfrage",0,ROUND((D125-(D125*'LEONI 2018'!$C$10))-((D125-(D125*'LEONI 2018'!$C$10))*'LEONI 2018'!$D$10),2))</f>
        <v>259</v>
      </c>
      <c r="F125" s="50">
        <f>IFERROR(IF(E125&lt;&gt;"",E125*'LEONI 2018'!$C$13,""),E125)</f>
        <v>1126.6499999999999</v>
      </c>
      <c r="G125" s="45" t="s">
        <v>1928</v>
      </c>
      <c r="H125" s="45" t="s">
        <v>1926</v>
      </c>
    </row>
    <row r="126" spans="1:9" x14ac:dyDescent="0.25">
      <c r="A126" s="6" t="s">
        <v>1309</v>
      </c>
      <c r="B126" s="34">
        <v>1</v>
      </c>
      <c r="C126" s="14" t="s">
        <v>571</v>
      </c>
      <c r="D126" s="55">
        <v>440</v>
      </c>
      <c r="E126" s="55">
        <f>IF(D126="auf Anfrage",0,ROUND((D126-(D126*'LEONI 2018'!$C$10))-((D126-(D126*'LEONI 2018'!$C$10))*'LEONI 2018'!$D$10),2))</f>
        <v>440</v>
      </c>
      <c r="F126" s="50">
        <f>IFERROR(IF(E126&lt;&gt;"",E126*'LEONI 2018'!$C$13,""),E126)</f>
        <v>1913.9999999999998</v>
      </c>
      <c r="G126" s="45" t="s">
        <v>1928</v>
      </c>
      <c r="H126" s="45" t="s">
        <v>1926</v>
      </c>
    </row>
    <row r="127" spans="1:9" x14ac:dyDescent="0.25">
      <c r="A127" s="6" t="s">
        <v>1310</v>
      </c>
      <c r="B127" s="34">
        <v>1</v>
      </c>
      <c r="C127" s="14" t="s">
        <v>572</v>
      </c>
      <c r="D127" s="55">
        <v>173</v>
      </c>
      <c r="E127" s="55">
        <f>IF(D127="auf Anfrage",0,ROUND((D127-(D127*'LEONI 2018'!$C$10))-((D127-(D127*'LEONI 2018'!$C$10))*'LEONI 2018'!$D$10),2))</f>
        <v>173</v>
      </c>
      <c r="F127" s="50">
        <f>IFERROR(IF(E127&lt;&gt;"",E127*'LEONI 2018'!$C$13,""),E127)</f>
        <v>752.55</v>
      </c>
      <c r="G127" s="45" t="s">
        <v>1927</v>
      </c>
      <c r="H127" s="45">
        <v>1</v>
      </c>
    </row>
    <row r="128" spans="1:9" x14ac:dyDescent="0.25">
      <c r="A128" s="6" t="s">
        <v>1311</v>
      </c>
      <c r="B128" s="34">
        <v>1</v>
      </c>
      <c r="C128" s="14" t="s">
        <v>573</v>
      </c>
      <c r="D128" s="55">
        <v>259</v>
      </c>
      <c r="E128" s="55">
        <f>IF(D128="auf Anfrage",0,ROUND((D128-(D128*'LEONI 2018'!$C$10))-((D128-(D128*'LEONI 2018'!$C$10))*'LEONI 2018'!$D$10),2))</f>
        <v>259</v>
      </c>
      <c r="F128" s="50">
        <f>IFERROR(IF(E128&lt;&gt;"",E128*'LEONI 2018'!$C$13,""),E128)</f>
        <v>1126.6499999999999</v>
      </c>
      <c r="G128" s="45" t="s">
        <v>1927</v>
      </c>
      <c r="H128" s="45">
        <v>1</v>
      </c>
    </row>
    <row r="129" spans="1:9" x14ac:dyDescent="0.25">
      <c r="A129" s="6" t="s">
        <v>1312</v>
      </c>
      <c r="B129" s="34">
        <v>1</v>
      </c>
      <c r="C129" s="14" t="s">
        <v>574</v>
      </c>
      <c r="D129" s="55">
        <v>440</v>
      </c>
      <c r="E129" s="55">
        <f>IF(D129="auf Anfrage",0,ROUND((D129-(D129*'LEONI 2018'!$C$10))-((D129-(D129*'LEONI 2018'!$C$10))*'LEONI 2018'!$D$10),2))</f>
        <v>440</v>
      </c>
      <c r="F129" s="50">
        <f>IFERROR(IF(E129&lt;&gt;"",E129*'LEONI 2018'!$C$13,""),E129)</f>
        <v>1913.9999999999998</v>
      </c>
      <c r="G129" s="45" t="s">
        <v>1927</v>
      </c>
      <c r="H129" s="45">
        <v>1</v>
      </c>
    </row>
    <row r="130" spans="1:9" x14ac:dyDescent="0.25">
      <c r="A130" s="6" t="s">
        <v>1313</v>
      </c>
      <c r="B130" s="34">
        <v>1</v>
      </c>
      <c r="C130" s="14" t="s">
        <v>575</v>
      </c>
      <c r="D130" s="55">
        <v>182</v>
      </c>
      <c r="E130" s="55">
        <f>IF(D130="auf Anfrage",0,ROUND((D130-(D130*'LEONI 2018'!$C$10))-((D130-(D130*'LEONI 2018'!$C$10))*'LEONI 2018'!$D$10),2))</f>
        <v>182</v>
      </c>
      <c r="F130" s="50">
        <f>IFERROR(IF(E130&lt;&gt;"",E130*'LEONI 2018'!$C$13,""),E130)</f>
        <v>791.69999999999993</v>
      </c>
      <c r="G130" s="45" t="s">
        <v>1927</v>
      </c>
      <c r="H130" s="45">
        <v>1</v>
      </c>
      <c r="I130" s="5"/>
    </row>
    <row r="131" spans="1:9" x14ac:dyDescent="0.25">
      <c r="A131" s="6" t="s">
        <v>1314</v>
      </c>
      <c r="B131" s="34">
        <v>1</v>
      </c>
      <c r="C131" s="14" t="s">
        <v>576</v>
      </c>
      <c r="D131" s="55">
        <v>279</v>
      </c>
      <c r="E131" s="55">
        <f>IF(D131="auf Anfrage",0,ROUND((D131-(D131*'LEONI 2018'!$C$10))-((D131-(D131*'LEONI 2018'!$C$10))*'LEONI 2018'!$D$10),2))</f>
        <v>279</v>
      </c>
      <c r="F131" s="50">
        <f>IFERROR(IF(E131&lt;&gt;"",E131*'LEONI 2018'!$C$13,""),E131)</f>
        <v>1213.6499999999999</v>
      </c>
      <c r="G131" s="45" t="s">
        <v>1927</v>
      </c>
      <c r="H131" s="45">
        <v>1</v>
      </c>
      <c r="I131" s="5"/>
    </row>
    <row r="132" spans="1:9" x14ac:dyDescent="0.25">
      <c r="A132" s="6" t="s">
        <v>1315</v>
      </c>
      <c r="B132" s="34">
        <v>1</v>
      </c>
      <c r="C132" s="14" t="s">
        <v>577</v>
      </c>
      <c r="D132" s="55">
        <v>479</v>
      </c>
      <c r="E132" s="55">
        <f>IF(D132="auf Anfrage",0,ROUND((D132-(D132*'LEONI 2018'!$C$10))-((D132-(D132*'LEONI 2018'!$C$10))*'LEONI 2018'!$D$10),2))</f>
        <v>479</v>
      </c>
      <c r="F132" s="50">
        <f>IFERROR(IF(E132&lt;&gt;"",E132*'LEONI 2018'!$C$13,""),E132)</f>
        <v>2083.6499999999996</v>
      </c>
      <c r="G132" s="45" t="s">
        <v>1927</v>
      </c>
      <c r="H132" s="45">
        <v>1</v>
      </c>
      <c r="I132" s="5"/>
    </row>
    <row r="133" spans="1:9" x14ac:dyDescent="0.25">
      <c r="A133" s="6" t="s">
        <v>1316</v>
      </c>
      <c r="B133" s="34">
        <v>1</v>
      </c>
      <c r="C133" s="16" t="s">
        <v>578</v>
      </c>
      <c r="D133" s="55">
        <v>633</v>
      </c>
      <c r="E133" s="55">
        <f>IF(D133="auf Anfrage",0,ROUND((D133-(D133*'LEONI 2018'!$C$10))-((D133-(D133*'LEONI 2018'!$C$10))*'LEONI 2018'!$D$10),2))</f>
        <v>633</v>
      </c>
      <c r="F133" s="50">
        <f>IFERROR(IF(E133&lt;&gt;"",E133*'LEONI 2018'!$C$13,""),E133)</f>
        <v>2753.5499999999997</v>
      </c>
      <c r="G133" s="45" t="s">
        <v>1928</v>
      </c>
      <c r="H133" s="45" t="s">
        <v>1926</v>
      </c>
    </row>
    <row r="134" spans="1:9" x14ac:dyDescent="0.25">
      <c r="A134" s="6" t="s">
        <v>1055</v>
      </c>
      <c r="B134" s="34">
        <v>1</v>
      </c>
      <c r="C134" s="16" t="s">
        <v>579</v>
      </c>
      <c r="D134" s="55">
        <v>1147</v>
      </c>
      <c r="E134" s="55">
        <f>IF(D134="auf Anfrage",0,ROUND((D134-(D134*'LEONI 2018'!$C$10))-((D134-(D134*'LEONI 2018'!$C$10))*'LEONI 2018'!$D$10),2))</f>
        <v>1147</v>
      </c>
      <c r="F134" s="50">
        <f>IFERROR(IF(E134&lt;&gt;"",E134*'LEONI 2018'!$C$13,""),E134)</f>
        <v>4989.45</v>
      </c>
      <c r="G134" s="45" t="s">
        <v>1928</v>
      </c>
      <c r="H134" s="45" t="s">
        <v>1926</v>
      </c>
    </row>
    <row r="135" spans="1:9" x14ac:dyDescent="0.25">
      <c r="A135" s="6" t="s">
        <v>1317</v>
      </c>
      <c r="B135" s="34">
        <v>1</v>
      </c>
      <c r="C135" s="16" t="s">
        <v>580</v>
      </c>
      <c r="D135" s="55">
        <v>593</v>
      </c>
      <c r="E135" s="55">
        <f>IF(D135="auf Anfrage",0,ROUND((D135-(D135*'LEONI 2018'!$C$10))-((D135-(D135*'LEONI 2018'!$C$10))*'LEONI 2018'!$D$10),2))</f>
        <v>593</v>
      </c>
      <c r="F135" s="50">
        <f>IFERROR(IF(E135&lt;&gt;"",E135*'LEONI 2018'!$C$13,""),E135)</f>
        <v>2579.5499999999997</v>
      </c>
      <c r="G135" s="45" t="s">
        <v>1928</v>
      </c>
      <c r="H135" s="45" t="s">
        <v>1926</v>
      </c>
    </row>
    <row r="136" spans="1:9" x14ac:dyDescent="0.25">
      <c r="A136" s="6" t="s">
        <v>1056</v>
      </c>
      <c r="B136" s="34">
        <v>1</v>
      </c>
      <c r="C136" s="16" t="s">
        <v>581</v>
      </c>
      <c r="D136" s="55">
        <v>1067</v>
      </c>
      <c r="E136" s="55">
        <f>IF(D136="auf Anfrage",0,ROUND((D136-(D136*'LEONI 2018'!$C$10))-((D136-(D136*'LEONI 2018'!$C$10))*'LEONI 2018'!$D$10),2))</f>
        <v>1067</v>
      </c>
      <c r="F136" s="50">
        <f>IFERROR(IF(E136&lt;&gt;"",E136*'LEONI 2018'!$C$13,""),E136)</f>
        <v>4641.45</v>
      </c>
      <c r="G136" s="45" t="s">
        <v>1928</v>
      </c>
      <c r="H136" s="45" t="s">
        <v>1926</v>
      </c>
    </row>
    <row r="137" spans="1:9" x14ac:dyDescent="0.25">
      <c r="A137" s="6" t="s">
        <v>1318</v>
      </c>
      <c r="B137" s="34">
        <v>1</v>
      </c>
      <c r="C137" s="16" t="s">
        <v>582</v>
      </c>
      <c r="D137" s="64" t="s">
        <v>1926</v>
      </c>
      <c r="E137" s="64" t="str">
        <f>IF(D137="na zapytanie","na zapytanie",ROUND((D137-(D137*'LEONI 2018'!$C$10))-((D137-(D137*'LEONI 2018'!$C$10))*'LEONI 2018'!$D$10),2))</f>
        <v>na zapytanie</v>
      </c>
      <c r="F137" s="65" t="str">
        <f>IFERROR(IF(E137&lt;&gt;"",E137*'LEONI 2018'!$C$13,""),E137)</f>
        <v>na zapytanie</v>
      </c>
      <c r="G137" s="45" t="s">
        <v>1928</v>
      </c>
      <c r="H137" s="45" t="s">
        <v>1926</v>
      </c>
    </row>
    <row r="138" spans="1:9" x14ac:dyDescent="0.25">
      <c r="A138" s="6" t="s">
        <v>1319</v>
      </c>
      <c r="B138" s="34">
        <v>1</v>
      </c>
      <c r="C138" s="16" t="s">
        <v>583</v>
      </c>
      <c r="D138" s="64" t="s">
        <v>1926</v>
      </c>
      <c r="E138" s="64" t="str">
        <f>IF(D138="na zapytanie","na zapytanie",ROUND((D138-(D138*'LEONI 2018'!$C$10))-((D138-(D138*'LEONI 2018'!$C$10))*'LEONI 2018'!$D$10),2))</f>
        <v>na zapytanie</v>
      </c>
      <c r="F138" s="65" t="str">
        <f>IFERROR(IF(E138&lt;&gt;"",E138*'LEONI 2018'!$C$13,""),E138)</f>
        <v>na zapytanie</v>
      </c>
      <c r="G138" s="45" t="s">
        <v>1928</v>
      </c>
      <c r="H138" s="45" t="s">
        <v>1926</v>
      </c>
    </row>
    <row r="139" spans="1:9" x14ac:dyDescent="0.25">
      <c r="A139" s="6" t="s">
        <v>1320</v>
      </c>
      <c r="B139" s="34">
        <v>1</v>
      </c>
      <c r="C139" s="16" t="s">
        <v>584</v>
      </c>
      <c r="D139" s="55">
        <v>540</v>
      </c>
      <c r="E139" s="55">
        <f>IF(D139="auf Anfrage",0,ROUND((D139-(D139*'LEONI 2018'!$C$10))-((D139-(D139*'LEONI 2018'!$C$10))*'LEONI 2018'!$D$10),2))</f>
        <v>540</v>
      </c>
      <c r="F139" s="50">
        <f>IFERROR(IF(E139&lt;&gt;"",E139*'LEONI 2018'!$C$13,""),E139)</f>
        <v>2349</v>
      </c>
      <c r="G139" s="45" t="s">
        <v>1928</v>
      </c>
      <c r="H139" s="45" t="s">
        <v>1926</v>
      </c>
    </row>
    <row r="140" spans="1:9" x14ac:dyDescent="0.25">
      <c r="A140" s="6" t="s">
        <v>1321</v>
      </c>
      <c r="B140" s="34">
        <v>1</v>
      </c>
      <c r="C140" s="16" t="s">
        <v>585</v>
      </c>
      <c r="D140" s="55">
        <v>962</v>
      </c>
      <c r="E140" s="55">
        <f>IF(D140="auf Anfrage",0,ROUND((D140-(D140*'LEONI 2018'!$C$10))-((D140-(D140*'LEONI 2018'!$C$10))*'LEONI 2018'!$D$10),2))</f>
        <v>962</v>
      </c>
      <c r="F140" s="50">
        <f>IFERROR(IF(E140&lt;&gt;"",E140*'LEONI 2018'!$C$13,""),E140)</f>
        <v>4184.7</v>
      </c>
      <c r="G140" s="45" t="s">
        <v>1928</v>
      </c>
      <c r="H140" s="45" t="s">
        <v>1926</v>
      </c>
    </row>
    <row r="141" spans="1:9" x14ac:dyDescent="0.25">
      <c r="A141" s="6" t="s">
        <v>1322</v>
      </c>
      <c r="B141" s="34">
        <v>1</v>
      </c>
      <c r="C141" s="16" t="s">
        <v>586</v>
      </c>
      <c r="D141" s="55">
        <v>629</v>
      </c>
      <c r="E141" s="55">
        <f>IF(D141="auf Anfrage",0,ROUND((D141-(D141*'LEONI 2018'!$C$10))-((D141-(D141*'LEONI 2018'!$C$10))*'LEONI 2018'!$D$10),2))</f>
        <v>629</v>
      </c>
      <c r="F141" s="50">
        <f>IFERROR(IF(E141&lt;&gt;"",E141*'LEONI 2018'!$C$13,""),E141)</f>
        <v>2736.1499999999996</v>
      </c>
      <c r="G141" s="45" t="s">
        <v>1928</v>
      </c>
      <c r="H141" s="45" t="s">
        <v>1926</v>
      </c>
    </row>
    <row r="142" spans="1:9" x14ac:dyDescent="0.25">
      <c r="A142" s="6" t="s">
        <v>1323</v>
      </c>
      <c r="B142" s="34">
        <v>1</v>
      </c>
      <c r="C142" s="16" t="s">
        <v>587</v>
      </c>
      <c r="D142" s="55">
        <v>1139</v>
      </c>
      <c r="E142" s="55">
        <f>IF(D142="auf Anfrage",0,ROUND((D142-(D142*'LEONI 2018'!$C$10))-((D142-(D142*'LEONI 2018'!$C$10))*'LEONI 2018'!$D$10),2))</f>
        <v>1139</v>
      </c>
      <c r="F142" s="50">
        <f>IFERROR(IF(E142&lt;&gt;"",E142*'LEONI 2018'!$C$13,""),E142)</f>
        <v>4954.6499999999996</v>
      </c>
      <c r="G142" s="45" t="s">
        <v>1928</v>
      </c>
      <c r="H142" s="45" t="s">
        <v>1926</v>
      </c>
    </row>
    <row r="143" spans="1:9" x14ac:dyDescent="0.25">
      <c r="A143" s="38" t="s">
        <v>1907</v>
      </c>
      <c r="B143" s="24"/>
      <c r="C143" s="38"/>
      <c r="D143" s="59"/>
      <c r="E143" s="59"/>
      <c r="F143" s="38"/>
      <c r="G143" s="24"/>
      <c r="H143" s="24"/>
    </row>
    <row r="144" spans="1:9" x14ac:dyDescent="0.25">
      <c r="A144" s="6" t="s">
        <v>1324</v>
      </c>
      <c r="B144" s="34">
        <v>1</v>
      </c>
      <c r="C144" s="14" t="s">
        <v>81</v>
      </c>
      <c r="D144" s="55">
        <v>26.9</v>
      </c>
      <c r="E144" s="55">
        <f>IF(D144="auf Anfrage",0,ROUND((D144-(D144*'LEONI 2018'!$C$10))-((D144-(D144*'LEONI 2018'!$C$10))*'LEONI 2018'!$D$10),2))</f>
        <v>26.9</v>
      </c>
      <c r="F144" s="50">
        <f>IFERROR(IF(E144&lt;&gt;"",E144*'LEONI 2018'!$C$13,""),E144)</f>
        <v>117.01499999999999</v>
      </c>
      <c r="G144" s="45" t="s">
        <v>1927</v>
      </c>
      <c r="H144" s="45">
        <v>1</v>
      </c>
    </row>
    <row r="145" spans="1:9" x14ac:dyDescent="0.25">
      <c r="A145" s="6" t="s">
        <v>1325</v>
      </c>
      <c r="B145" s="34">
        <v>1</v>
      </c>
      <c r="C145" s="14" t="s">
        <v>82</v>
      </c>
      <c r="D145" s="55">
        <v>26.9</v>
      </c>
      <c r="E145" s="55">
        <f>IF(D145="auf Anfrage",0,ROUND((D145-(D145*'LEONI 2018'!$C$10))-((D145-(D145*'LEONI 2018'!$C$10))*'LEONI 2018'!$D$10),2))</f>
        <v>26.9</v>
      </c>
      <c r="F145" s="50">
        <f>IFERROR(IF(E145&lt;&gt;"",E145*'LEONI 2018'!$C$13,""),E145)</f>
        <v>117.01499999999999</v>
      </c>
      <c r="G145" s="45" t="s">
        <v>1927</v>
      </c>
      <c r="H145" s="45">
        <v>1</v>
      </c>
    </row>
    <row r="146" spans="1:9" x14ac:dyDescent="0.25">
      <c r="A146" s="6" t="s">
        <v>1326</v>
      </c>
      <c r="B146" s="34">
        <v>1</v>
      </c>
      <c r="C146" s="14" t="s">
        <v>588</v>
      </c>
      <c r="D146" s="55">
        <v>16.399999999999999</v>
      </c>
      <c r="E146" s="55">
        <f>IF(D146="auf Anfrage",0,ROUND((D146-(D146*'LEONI 2018'!$C$10))-((D146-(D146*'LEONI 2018'!$C$10))*'LEONI 2018'!$D$10),2))</f>
        <v>16.399999999999999</v>
      </c>
      <c r="F146" s="50">
        <f>IFERROR(IF(E146&lt;&gt;"",E146*'LEONI 2018'!$C$13,""),E146)</f>
        <v>71.339999999999989</v>
      </c>
      <c r="G146" s="45" t="s">
        <v>1927</v>
      </c>
      <c r="H146" s="45">
        <v>1</v>
      </c>
    </row>
    <row r="147" spans="1:9" x14ac:dyDescent="0.25">
      <c r="A147" s="6" t="s">
        <v>1327</v>
      </c>
      <c r="B147" s="34">
        <v>1</v>
      </c>
      <c r="C147" s="14" t="s">
        <v>690</v>
      </c>
      <c r="D147" s="55">
        <v>16.399999999999999</v>
      </c>
      <c r="E147" s="55">
        <f>IF(D147="auf Anfrage",0,ROUND((D147-(D147*'LEONI 2018'!$C$10))-((D147-(D147*'LEONI 2018'!$C$10))*'LEONI 2018'!$D$10),2))</f>
        <v>16.399999999999999</v>
      </c>
      <c r="F147" s="50">
        <f>IFERROR(IF(E147&lt;&gt;"",E147*'LEONI 2018'!$C$13,""),E147)</f>
        <v>71.339999999999989</v>
      </c>
      <c r="G147" s="45" t="s">
        <v>1927</v>
      </c>
      <c r="H147" s="45">
        <v>1</v>
      </c>
      <c r="I147" s="5"/>
    </row>
    <row r="148" spans="1:9" ht="15" customHeight="1" x14ac:dyDescent="0.25">
      <c r="A148" s="38" t="s">
        <v>1908</v>
      </c>
      <c r="B148" s="70" t="s">
        <v>1951</v>
      </c>
      <c r="C148" s="38"/>
      <c r="D148" s="59"/>
      <c r="E148" s="59"/>
      <c r="F148" s="38"/>
      <c r="G148" s="24"/>
      <c r="H148" s="24"/>
    </row>
    <row r="149" spans="1:9" x14ac:dyDescent="0.25">
      <c r="A149" s="6" t="s">
        <v>1328</v>
      </c>
      <c r="B149" s="34">
        <v>1</v>
      </c>
      <c r="C149" s="14" t="s">
        <v>589</v>
      </c>
      <c r="D149" s="55">
        <v>15.9</v>
      </c>
      <c r="E149" s="55">
        <f>IF(D149="auf Anfrage",0,ROUND((D149-(D149*'LEONI 2018'!$C$10))-((D149-(D149*'LEONI 2018'!$C$10))*'LEONI 2018'!$D$10),2))</f>
        <v>15.9</v>
      </c>
      <c r="F149" s="50">
        <f>IFERROR(IF(E149&lt;&gt;"",E149*'LEONI 2018'!$C$13,""),E149)</f>
        <v>69.164999999999992</v>
      </c>
      <c r="G149" s="45" t="s">
        <v>1927</v>
      </c>
      <c r="H149" s="45">
        <v>1</v>
      </c>
      <c r="I149" s="5"/>
    </row>
    <row r="150" spans="1:9" x14ac:dyDescent="0.25">
      <c r="A150" s="6" t="s">
        <v>1329</v>
      </c>
      <c r="B150" s="34">
        <v>1</v>
      </c>
      <c r="C150" s="14" t="s">
        <v>590</v>
      </c>
      <c r="D150" s="55">
        <v>16.600000000000001</v>
      </c>
      <c r="E150" s="55">
        <f>IF(D150="auf Anfrage",0,ROUND((D150-(D150*'LEONI 2018'!$C$10))-((D150-(D150*'LEONI 2018'!$C$10))*'LEONI 2018'!$D$10),2))</f>
        <v>16.600000000000001</v>
      </c>
      <c r="F150" s="50">
        <f>IFERROR(IF(E150&lt;&gt;"",E150*'LEONI 2018'!$C$13,""),E150)</f>
        <v>72.209999999999994</v>
      </c>
      <c r="G150" s="45" t="s">
        <v>1927</v>
      </c>
      <c r="H150" s="45">
        <v>1</v>
      </c>
      <c r="I150" s="5"/>
    </row>
    <row r="151" spans="1:9" x14ac:dyDescent="0.25">
      <c r="A151" s="6" t="s">
        <v>1330</v>
      </c>
      <c r="B151" s="34">
        <v>1</v>
      </c>
      <c r="C151" s="14" t="s">
        <v>591</v>
      </c>
      <c r="D151" s="55">
        <v>17.3</v>
      </c>
      <c r="E151" s="55">
        <f>IF(D151="auf Anfrage",0,ROUND((D151-(D151*'LEONI 2018'!$C$10))-((D151-(D151*'LEONI 2018'!$C$10))*'LEONI 2018'!$D$10),2))</f>
        <v>17.3</v>
      </c>
      <c r="F151" s="50">
        <f>IFERROR(IF(E151&lt;&gt;"",E151*'LEONI 2018'!$C$13,""),E151)</f>
        <v>75.254999999999995</v>
      </c>
      <c r="G151" s="45" t="s">
        <v>1927</v>
      </c>
      <c r="H151" s="45">
        <v>1</v>
      </c>
      <c r="I151" s="5"/>
    </row>
    <row r="152" spans="1:9" x14ac:dyDescent="0.25">
      <c r="A152" s="6" t="s">
        <v>1331</v>
      </c>
      <c r="B152" s="34">
        <v>1</v>
      </c>
      <c r="C152" s="14" t="s">
        <v>592</v>
      </c>
      <c r="D152" s="55">
        <v>18.600000000000001</v>
      </c>
      <c r="E152" s="55">
        <f>IF(D152="auf Anfrage",0,ROUND((D152-(D152*'LEONI 2018'!$C$10))-((D152-(D152*'LEONI 2018'!$C$10))*'LEONI 2018'!$D$10),2))</f>
        <v>18.600000000000001</v>
      </c>
      <c r="F152" s="50">
        <f>IFERROR(IF(E152&lt;&gt;"",E152*'LEONI 2018'!$C$13,""),E152)</f>
        <v>80.91</v>
      </c>
      <c r="G152" s="45" t="s">
        <v>1927</v>
      </c>
      <c r="H152" s="45">
        <v>1</v>
      </c>
      <c r="I152" s="5"/>
    </row>
    <row r="153" spans="1:9" x14ac:dyDescent="0.25">
      <c r="A153" s="6" t="s">
        <v>1332</v>
      </c>
      <c r="B153" s="34">
        <v>1</v>
      </c>
      <c r="C153" s="14" t="s">
        <v>593</v>
      </c>
      <c r="D153" s="55">
        <v>22.1</v>
      </c>
      <c r="E153" s="55">
        <f>IF(D153="auf Anfrage",0,ROUND((D153-(D153*'LEONI 2018'!$C$10))-((D153-(D153*'LEONI 2018'!$C$10))*'LEONI 2018'!$D$10),2))</f>
        <v>22.1</v>
      </c>
      <c r="F153" s="50">
        <f>IFERROR(IF(E153&lt;&gt;"",E153*'LEONI 2018'!$C$13,""),E153)</f>
        <v>96.135000000000005</v>
      </c>
      <c r="G153" s="45" t="s">
        <v>1927</v>
      </c>
      <c r="H153" s="45">
        <v>1</v>
      </c>
      <c r="I153" s="5"/>
    </row>
    <row r="154" spans="1:9" x14ac:dyDescent="0.25">
      <c r="A154" s="6" t="s">
        <v>1333</v>
      </c>
      <c r="B154" s="34">
        <v>1</v>
      </c>
      <c r="C154" s="14" t="s">
        <v>594</v>
      </c>
      <c r="D154" s="55">
        <v>14.3</v>
      </c>
      <c r="E154" s="55">
        <f>IF(D154="auf Anfrage",0,ROUND((D154-(D154*'LEONI 2018'!$C$10))-((D154-(D154*'LEONI 2018'!$C$10))*'LEONI 2018'!$D$10),2))</f>
        <v>14.3</v>
      </c>
      <c r="F154" s="50">
        <f>IFERROR(IF(E154&lt;&gt;"",E154*'LEONI 2018'!$C$13,""),E154)</f>
        <v>62.204999999999998</v>
      </c>
      <c r="G154" s="45" t="s">
        <v>1928</v>
      </c>
      <c r="H154" s="45" t="s">
        <v>1926</v>
      </c>
    </row>
    <row r="155" spans="1:9" x14ac:dyDescent="0.25">
      <c r="A155" s="6" t="s">
        <v>1334</v>
      </c>
      <c r="B155" s="34">
        <v>1</v>
      </c>
      <c r="C155" s="14" t="s">
        <v>595</v>
      </c>
      <c r="D155" s="55">
        <v>15.1</v>
      </c>
      <c r="E155" s="55">
        <f>IF(D155="auf Anfrage",0,ROUND((D155-(D155*'LEONI 2018'!$C$10))-((D155-(D155*'LEONI 2018'!$C$10))*'LEONI 2018'!$D$10),2))</f>
        <v>15.1</v>
      </c>
      <c r="F155" s="50">
        <f>IFERROR(IF(E155&lt;&gt;"",E155*'LEONI 2018'!$C$13,""),E155)</f>
        <v>65.684999999999988</v>
      </c>
      <c r="G155" s="45" t="s">
        <v>1928</v>
      </c>
      <c r="H155" s="45" t="s">
        <v>1926</v>
      </c>
    </row>
    <row r="156" spans="1:9" x14ac:dyDescent="0.25">
      <c r="A156" s="6" t="s">
        <v>1335</v>
      </c>
      <c r="B156" s="34">
        <v>1</v>
      </c>
      <c r="C156" s="14" t="s">
        <v>596</v>
      </c>
      <c r="D156" s="55">
        <v>15.8</v>
      </c>
      <c r="E156" s="55">
        <f>IF(D156="auf Anfrage",0,ROUND((D156-(D156*'LEONI 2018'!$C$10))-((D156-(D156*'LEONI 2018'!$C$10))*'LEONI 2018'!$D$10),2))</f>
        <v>15.8</v>
      </c>
      <c r="F156" s="50">
        <f>IFERROR(IF(E156&lt;&gt;"",E156*'LEONI 2018'!$C$13,""),E156)</f>
        <v>68.73</v>
      </c>
      <c r="G156" s="45" t="s">
        <v>1928</v>
      </c>
      <c r="H156" s="45" t="s">
        <v>1926</v>
      </c>
    </row>
    <row r="157" spans="1:9" x14ac:dyDescent="0.25">
      <c r="A157" s="6" t="s">
        <v>1336</v>
      </c>
      <c r="B157" s="34">
        <v>1</v>
      </c>
      <c r="C157" s="14" t="s">
        <v>597</v>
      </c>
      <c r="D157" s="55">
        <v>17.3</v>
      </c>
      <c r="E157" s="55">
        <f>IF(D157="auf Anfrage",0,ROUND((D157-(D157*'LEONI 2018'!$C$10))-((D157-(D157*'LEONI 2018'!$C$10))*'LEONI 2018'!$D$10),2))</f>
        <v>17.3</v>
      </c>
      <c r="F157" s="50">
        <f>IFERROR(IF(E157&lt;&gt;"",E157*'LEONI 2018'!$C$13,""),E157)</f>
        <v>75.254999999999995</v>
      </c>
      <c r="G157" s="45" t="s">
        <v>1928</v>
      </c>
      <c r="H157" s="45" t="s">
        <v>1926</v>
      </c>
    </row>
    <row r="158" spans="1:9" x14ac:dyDescent="0.25">
      <c r="A158" s="6" t="s">
        <v>1337</v>
      </c>
      <c r="B158" s="34">
        <v>1</v>
      </c>
      <c r="C158" s="14" t="s">
        <v>598</v>
      </c>
      <c r="D158" s="55">
        <v>21</v>
      </c>
      <c r="E158" s="55">
        <f>IF(D158="auf Anfrage",0,ROUND((D158-(D158*'LEONI 2018'!$C$10))-((D158-(D158*'LEONI 2018'!$C$10))*'LEONI 2018'!$D$10),2))</f>
        <v>21</v>
      </c>
      <c r="F158" s="50">
        <f>IFERROR(IF(E158&lt;&gt;"",E158*'LEONI 2018'!$C$13,""),E158)</f>
        <v>91.35</v>
      </c>
      <c r="G158" s="45" t="s">
        <v>1928</v>
      </c>
      <c r="H158" s="45" t="s">
        <v>1926</v>
      </c>
    </row>
    <row r="159" spans="1:9" x14ac:dyDescent="0.25">
      <c r="A159" s="6" t="s">
        <v>1338</v>
      </c>
      <c r="B159" s="34">
        <v>1</v>
      </c>
      <c r="C159" s="14" t="s">
        <v>599</v>
      </c>
      <c r="D159" s="55">
        <v>14.5</v>
      </c>
      <c r="E159" s="55">
        <f>IF(D159="auf Anfrage",0,ROUND((D159-(D159*'LEONI 2018'!$C$10))-((D159-(D159*'LEONI 2018'!$C$10))*'LEONI 2018'!$D$10),2))</f>
        <v>14.5</v>
      </c>
      <c r="F159" s="50">
        <f>IFERROR(IF(E159&lt;&gt;"",E159*'LEONI 2018'!$C$13,""),E159)</f>
        <v>63.074999999999996</v>
      </c>
      <c r="G159" s="45" t="s">
        <v>1927</v>
      </c>
      <c r="H159" s="45">
        <v>1</v>
      </c>
      <c r="I159" s="5"/>
    </row>
    <row r="160" spans="1:9" x14ac:dyDescent="0.25">
      <c r="A160" s="6" t="s">
        <v>1339</v>
      </c>
      <c r="B160" s="34">
        <v>1</v>
      </c>
      <c r="C160" s="14" t="s">
        <v>600</v>
      </c>
      <c r="D160" s="55">
        <v>15.4</v>
      </c>
      <c r="E160" s="55">
        <f>IF(D160="auf Anfrage",0,ROUND((D160-(D160*'LEONI 2018'!$C$10))-((D160-(D160*'LEONI 2018'!$C$10))*'LEONI 2018'!$D$10),2))</f>
        <v>15.4</v>
      </c>
      <c r="F160" s="50">
        <f>IFERROR(IF(E160&lt;&gt;"",E160*'LEONI 2018'!$C$13,""),E160)</f>
        <v>66.989999999999995</v>
      </c>
      <c r="G160" s="45" t="s">
        <v>1927</v>
      </c>
      <c r="H160" s="45">
        <v>1</v>
      </c>
      <c r="I160" s="5"/>
    </row>
    <row r="161" spans="1:9" x14ac:dyDescent="0.25">
      <c r="A161" s="6" t="s">
        <v>1340</v>
      </c>
      <c r="B161" s="34">
        <v>1</v>
      </c>
      <c r="C161" s="14" t="s">
        <v>601</v>
      </c>
      <c r="D161" s="55">
        <v>16.3</v>
      </c>
      <c r="E161" s="55">
        <f>IF(D161="auf Anfrage",0,ROUND((D161-(D161*'LEONI 2018'!$C$10))-((D161-(D161*'LEONI 2018'!$C$10))*'LEONI 2018'!$D$10),2))</f>
        <v>16.3</v>
      </c>
      <c r="F161" s="50">
        <f>IFERROR(IF(E161&lt;&gt;"",E161*'LEONI 2018'!$C$13,""),E161)</f>
        <v>70.905000000000001</v>
      </c>
      <c r="G161" s="45" t="s">
        <v>1927</v>
      </c>
      <c r="H161" s="45">
        <v>1</v>
      </c>
      <c r="I161" s="5"/>
    </row>
    <row r="162" spans="1:9" x14ac:dyDescent="0.25">
      <c r="A162" s="6" t="s">
        <v>1341</v>
      </c>
      <c r="B162" s="34">
        <v>1</v>
      </c>
      <c r="C162" s="14" t="s">
        <v>602</v>
      </c>
      <c r="D162" s="55">
        <v>18.100000000000001</v>
      </c>
      <c r="E162" s="55">
        <f>IF(D162="auf Anfrage",0,ROUND((D162-(D162*'LEONI 2018'!$C$10))-((D162-(D162*'LEONI 2018'!$C$10))*'LEONI 2018'!$D$10),2))</f>
        <v>18.100000000000001</v>
      </c>
      <c r="F162" s="50">
        <f>IFERROR(IF(E162&lt;&gt;"",E162*'LEONI 2018'!$C$13,""),E162)</f>
        <v>78.734999999999999</v>
      </c>
      <c r="G162" s="45" t="s">
        <v>1927</v>
      </c>
      <c r="H162" s="45">
        <v>1</v>
      </c>
      <c r="I162" s="5"/>
    </row>
    <row r="163" spans="1:9" x14ac:dyDescent="0.25">
      <c r="A163" s="6" t="s">
        <v>1342</v>
      </c>
      <c r="B163" s="34">
        <v>1</v>
      </c>
      <c r="C163" s="14" t="s">
        <v>603</v>
      </c>
      <c r="D163" s="55">
        <v>22.5</v>
      </c>
      <c r="E163" s="55">
        <f>IF(D163="auf Anfrage",0,ROUND((D163-(D163*'LEONI 2018'!$C$10))-((D163-(D163*'LEONI 2018'!$C$10))*'LEONI 2018'!$D$10),2))</f>
        <v>22.5</v>
      </c>
      <c r="F163" s="50">
        <f>IFERROR(IF(E163&lt;&gt;"",E163*'LEONI 2018'!$C$13,""),E163)</f>
        <v>97.874999999999986</v>
      </c>
      <c r="G163" s="45" t="s">
        <v>1927</v>
      </c>
      <c r="H163" s="45">
        <v>1</v>
      </c>
      <c r="I163" s="5"/>
    </row>
    <row r="164" spans="1:9" x14ac:dyDescent="0.25">
      <c r="A164" s="6" t="s">
        <v>1343</v>
      </c>
      <c r="B164" s="34">
        <v>1</v>
      </c>
      <c r="C164" s="14" t="s">
        <v>604</v>
      </c>
      <c r="D164" s="55">
        <v>14.8</v>
      </c>
      <c r="E164" s="55">
        <f>IF(D164="auf Anfrage",0,ROUND((D164-(D164*'LEONI 2018'!$C$10))-((D164-(D164*'LEONI 2018'!$C$10))*'LEONI 2018'!$D$10),2))</f>
        <v>14.8</v>
      </c>
      <c r="F164" s="50">
        <f>IFERROR(IF(E164&lt;&gt;"",E164*'LEONI 2018'!$C$13,""),E164)</f>
        <v>64.38</v>
      </c>
      <c r="G164" s="45" t="s">
        <v>1927</v>
      </c>
      <c r="H164" s="45">
        <v>1</v>
      </c>
      <c r="I164" s="5"/>
    </row>
    <row r="165" spans="1:9" x14ac:dyDescent="0.25">
      <c r="A165" s="6" t="s">
        <v>1344</v>
      </c>
      <c r="B165" s="34">
        <v>1</v>
      </c>
      <c r="C165" s="14" t="s">
        <v>605</v>
      </c>
      <c r="D165" s="55">
        <v>16</v>
      </c>
      <c r="E165" s="55">
        <f>IF(D165="auf Anfrage",0,ROUND((D165-(D165*'LEONI 2018'!$C$10))-((D165-(D165*'LEONI 2018'!$C$10))*'LEONI 2018'!$D$10),2))</f>
        <v>16</v>
      </c>
      <c r="F165" s="50">
        <f>IFERROR(IF(E165&lt;&gt;"",E165*'LEONI 2018'!$C$13,""),E165)</f>
        <v>69.599999999999994</v>
      </c>
      <c r="G165" s="45" t="s">
        <v>1927</v>
      </c>
      <c r="H165" s="45">
        <v>1</v>
      </c>
      <c r="I165" s="5"/>
    </row>
    <row r="166" spans="1:9" x14ac:dyDescent="0.25">
      <c r="A166" s="6" t="s">
        <v>1345</v>
      </c>
      <c r="B166" s="34">
        <v>1</v>
      </c>
      <c r="C166" s="14" t="s">
        <v>606</v>
      </c>
      <c r="D166" s="55">
        <v>17.2</v>
      </c>
      <c r="E166" s="55">
        <f>IF(D166="auf Anfrage",0,ROUND((D166-(D166*'LEONI 2018'!$C$10))-((D166-(D166*'LEONI 2018'!$C$10))*'LEONI 2018'!$D$10),2))</f>
        <v>17.2</v>
      </c>
      <c r="F166" s="50">
        <f>IFERROR(IF(E166&lt;&gt;"",E166*'LEONI 2018'!$C$13,""),E166)</f>
        <v>74.819999999999993</v>
      </c>
      <c r="G166" s="45" t="s">
        <v>1927</v>
      </c>
      <c r="H166" s="45">
        <v>1</v>
      </c>
      <c r="I166" s="5"/>
    </row>
    <row r="167" spans="1:9" x14ac:dyDescent="0.25">
      <c r="A167" s="6" t="s">
        <v>1346</v>
      </c>
      <c r="B167" s="34">
        <v>1</v>
      </c>
      <c r="C167" s="14" t="s">
        <v>607</v>
      </c>
      <c r="D167" s="55">
        <v>19.600000000000001</v>
      </c>
      <c r="E167" s="55">
        <f>IF(D167="auf Anfrage",0,ROUND((D167-(D167*'LEONI 2018'!$C$10))-((D167-(D167*'LEONI 2018'!$C$10))*'LEONI 2018'!$D$10),2))</f>
        <v>19.600000000000001</v>
      </c>
      <c r="F167" s="50">
        <f>IFERROR(IF(E167&lt;&gt;"",E167*'LEONI 2018'!$C$13,""),E167)</f>
        <v>85.26</v>
      </c>
      <c r="G167" s="45" t="s">
        <v>1927</v>
      </c>
      <c r="H167" s="45">
        <v>1</v>
      </c>
      <c r="I167" s="5"/>
    </row>
    <row r="168" spans="1:9" x14ac:dyDescent="0.25">
      <c r="A168" s="6" t="s">
        <v>1347</v>
      </c>
      <c r="B168" s="34">
        <v>1</v>
      </c>
      <c r="C168" s="14" t="s">
        <v>608</v>
      </c>
      <c r="D168" s="55">
        <v>25.6</v>
      </c>
      <c r="E168" s="55">
        <f>IF(D168="auf Anfrage",0,ROUND((D168-(D168*'LEONI 2018'!$C$10))-((D168-(D168*'LEONI 2018'!$C$10))*'LEONI 2018'!$D$10),2))</f>
        <v>25.6</v>
      </c>
      <c r="F168" s="50">
        <f>IFERROR(IF(E168&lt;&gt;"",E168*'LEONI 2018'!$C$13,""),E168)</f>
        <v>111.36</v>
      </c>
      <c r="G168" s="45" t="s">
        <v>1927</v>
      </c>
      <c r="H168" s="45">
        <v>1</v>
      </c>
      <c r="I168" s="5"/>
    </row>
    <row r="169" spans="1:9" ht="15" customHeight="1" x14ac:dyDescent="0.25">
      <c r="A169" s="38" t="s">
        <v>1909</v>
      </c>
      <c r="B169" s="70" t="s">
        <v>1951</v>
      </c>
      <c r="C169" s="38"/>
      <c r="D169" s="59"/>
      <c r="E169" s="59"/>
      <c r="F169" s="38"/>
      <c r="G169" s="24"/>
      <c r="H169" s="24"/>
    </row>
    <row r="170" spans="1:9" x14ac:dyDescent="0.25">
      <c r="A170" s="6" t="s">
        <v>1348</v>
      </c>
      <c r="B170" s="34">
        <v>1</v>
      </c>
      <c r="C170" s="14" t="s">
        <v>609</v>
      </c>
      <c r="D170" s="55">
        <v>17.3</v>
      </c>
      <c r="E170" s="55">
        <f>IF(D170="auf Anfrage",0,ROUND((D170-(D170*'LEONI 2018'!$C$10))-((D170-(D170*'LEONI 2018'!$C$10))*'LEONI 2018'!$D$10),2))</f>
        <v>17.3</v>
      </c>
      <c r="F170" s="50">
        <f>IFERROR(IF(E170&lt;&gt;"",E170*'LEONI 2018'!$C$13,""),E170)</f>
        <v>75.254999999999995</v>
      </c>
      <c r="G170" s="45" t="s">
        <v>1927</v>
      </c>
      <c r="H170" s="45">
        <v>1</v>
      </c>
      <c r="I170" s="5"/>
    </row>
    <row r="171" spans="1:9" x14ac:dyDescent="0.25">
      <c r="A171" s="6" t="s">
        <v>1349</v>
      </c>
      <c r="B171" s="34">
        <v>1</v>
      </c>
      <c r="C171" s="14" t="s">
        <v>610</v>
      </c>
      <c r="D171" s="55">
        <v>18</v>
      </c>
      <c r="E171" s="55">
        <f>IF(D171="auf Anfrage",0,ROUND((D171-(D171*'LEONI 2018'!$C$10))-((D171-(D171*'LEONI 2018'!$C$10))*'LEONI 2018'!$D$10),2))</f>
        <v>18</v>
      </c>
      <c r="F171" s="50">
        <f>IFERROR(IF(E171&lt;&gt;"",E171*'LEONI 2018'!$C$13,""),E171)</f>
        <v>78.3</v>
      </c>
      <c r="G171" s="45" t="s">
        <v>1927</v>
      </c>
      <c r="H171" s="45">
        <v>1</v>
      </c>
      <c r="I171" s="5"/>
    </row>
    <row r="172" spans="1:9" x14ac:dyDescent="0.25">
      <c r="A172" s="6" t="s">
        <v>1350</v>
      </c>
      <c r="B172" s="34">
        <v>1</v>
      </c>
      <c r="C172" s="14" t="s">
        <v>611</v>
      </c>
      <c r="D172" s="55">
        <v>18.7</v>
      </c>
      <c r="E172" s="55">
        <f>IF(D172="auf Anfrage",0,ROUND((D172-(D172*'LEONI 2018'!$C$10))-((D172-(D172*'LEONI 2018'!$C$10))*'LEONI 2018'!$D$10),2))</f>
        <v>18.7</v>
      </c>
      <c r="F172" s="50">
        <f>IFERROR(IF(E172&lt;&gt;"",E172*'LEONI 2018'!$C$13,""),E172)</f>
        <v>81.344999999999985</v>
      </c>
      <c r="G172" s="45" t="s">
        <v>1927</v>
      </c>
      <c r="H172" s="45">
        <v>1</v>
      </c>
      <c r="I172" s="5"/>
    </row>
    <row r="173" spans="1:9" x14ac:dyDescent="0.25">
      <c r="A173" s="6" t="s">
        <v>1351</v>
      </c>
      <c r="B173" s="34">
        <v>1</v>
      </c>
      <c r="C173" s="14" t="s">
        <v>612</v>
      </c>
      <c r="D173" s="55">
        <v>20.100000000000001</v>
      </c>
      <c r="E173" s="55">
        <f>IF(D173="auf Anfrage",0,ROUND((D173-(D173*'LEONI 2018'!$C$10))-((D173-(D173*'LEONI 2018'!$C$10))*'LEONI 2018'!$D$10),2))</f>
        <v>20.100000000000001</v>
      </c>
      <c r="F173" s="50">
        <f>IFERROR(IF(E173&lt;&gt;"",E173*'LEONI 2018'!$C$13,""),E173)</f>
        <v>87.435000000000002</v>
      </c>
      <c r="G173" s="45" t="s">
        <v>1927</v>
      </c>
      <c r="H173" s="45">
        <v>1</v>
      </c>
      <c r="I173" s="5"/>
    </row>
    <row r="174" spans="1:9" x14ac:dyDescent="0.25">
      <c r="A174" s="6" t="s">
        <v>1352</v>
      </c>
      <c r="B174" s="34">
        <v>1</v>
      </c>
      <c r="C174" s="14" t="s">
        <v>613</v>
      </c>
      <c r="D174" s="55">
        <v>23.6</v>
      </c>
      <c r="E174" s="55">
        <f>IF(D174="auf Anfrage",0,ROUND((D174-(D174*'LEONI 2018'!$C$10))-((D174-(D174*'LEONI 2018'!$C$10))*'LEONI 2018'!$D$10),2))</f>
        <v>23.6</v>
      </c>
      <c r="F174" s="50">
        <f>IFERROR(IF(E174&lt;&gt;"",E174*'LEONI 2018'!$C$13,""),E174)</f>
        <v>102.66</v>
      </c>
      <c r="G174" s="45" t="s">
        <v>1927</v>
      </c>
      <c r="H174" s="45">
        <v>1</v>
      </c>
      <c r="I174" s="5"/>
    </row>
    <row r="175" spans="1:9" x14ac:dyDescent="0.25">
      <c r="A175" s="6" t="s">
        <v>1353</v>
      </c>
      <c r="B175" s="34">
        <v>1</v>
      </c>
      <c r="C175" s="14" t="s">
        <v>614</v>
      </c>
      <c r="D175" s="55">
        <v>16.399999999999999</v>
      </c>
      <c r="E175" s="55">
        <f>IF(D175="auf Anfrage",0,ROUND((D175-(D175*'LEONI 2018'!$C$10))-((D175-(D175*'LEONI 2018'!$C$10))*'LEONI 2018'!$D$10),2))</f>
        <v>16.399999999999999</v>
      </c>
      <c r="F175" s="50">
        <f>IFERROR(IF(E175&lt;&gt;"",E175*'LEONI 2018'!$C$13,""),E175)</f>
        <v>71.339999999999989</v>
      </c>
      <c r="G175" s="45" t="s">
        <v>1928</v>
      </c>
      <c r="H175" s="45" t="s">
        <v>1926</v>
      </c>
    </row>
    <row r="176" spans="1:9" x14ac:dyDescent="0.25">
      <c r="A176" s="6" t="s">
        <v>1354</v>
      </c>
      <c r="B176" s="34">
        <v>1</v>
      </c>
      <c r="C176" s="14" t="s">
        <v>615</v>
      </c>
      <c r="D176" s="55">
        <v>17.100000000000001</v>
      </c>
      <c r="E176" s="55">
        <f>IF(D176="auf Anfrage",0,ROUND((D176-(D176*'LEONI 2018'!$C$10))-((D176-(D176*'LEONI 2018'!$C$10))*'LEONI 2018'!$D$10),2))</f>
        <v>17.100000000000001</v>
      </c>
      <c r="F176" s="50">
        <f>IFERROR(IF(E176&lt;&gt;"",E176*'LEONI 2018'!$C$13,""),E176)</f>
        <v>74.385000000000005</v>
      </c>
      <c r="G176" s="45" t="s">
        <v>1928</v>
      </c>
      <c r="H176" s="45" t="s">
        <v>1926</v>
      </c>
    </row>
    <row r="177" spans="1:9" x14ac:dyDescent="0.25">
      <c r="A177" s="6" t="s">
        <v>1355</v>
      </c>
      <c r="B177" s="34">
        <v>1</v>
      </c>
      <c r="C177" s="14" t="s">
        <v>616</v>
      </c>
      <c r="D177" s="55">
        <v>17.899999999999999</v>
      </c>
      <c r="E177" s="55">
        <f>IF(D177="auf Anfrage",0,ROUND((D177-(D177*'LEONI 2018'!$C$10))-((D177-(D177*'LEONI 2018'!$C$10))*'LEONI 2018'!$D$10),2))</f>
        <v>17.899999999999999</v>
      </c>
      <c r="F177" s="50">
        <f>IFERROR(IF(E177&lt;&gt;"",E177*'LEONI 2018'!$C$13,""),E177)</f>
        <v>77.864999999999981</v>
      </c>
      <c r="G177" s="45" t="s">
        <v>1928</v>
      </c>
      <c r="H177" s="45" t="s">
        <v>1926</v>
      </c>
    </row>
    <row r="178" spans="1:9" x14ac:dyDescent="0.25">
      <c r="A178" s="6" t="s">
        <v>1356</v>
      </c>
      <c r="B178" s="34">
        <v>1</v>
      </c>
      <c r="C178" s="14" t="s">
        <v>617</v>
      </c>
      <c r="D178" s="55">
        <v>19.399999999999999</v>
      </c>
      <c r="E178" s="55">
        <f>IF(D178="auf Anfrage",0,ROUND((D178-(D178*'LEONI 2018'!$C$10))-((D178-(D178*'LEONI 2018'!$C$10))*'LEONI 2018'!$D$10),2))</f>
        <v>19.399999999999999</v>
      </c>
      <c r="F178" s="50">
        <f>IFERROR(IF(E178&lt;&gt;"",E178*'LEONI 2018'!$C$13,""),E178)</f>
        <v>84.389999999999986</v>
      </c>
      <c r="G178" s="45" t="s">
        <v>1928</v>
      </c>
      <c r="H178" s="45" t="s">
        <v>1926</v>
      </c>
    </row>
    <row r="179" spans="1:9" x14ac:dyDescent="0.25">
      <c r="A179" s="6" t="s">
        <v>1357</v>
      </c>
      <c r="B179" s="34">
        <v>1</v>
      </c>
      <c r="C179" s="14" t="s">
        <v>618</v>
      </c>
      <c r="D179" s="55">
        <v>23.1</v>
      </c>
      <c r="E179" s="55">
        <f>IF(D179="auf Anfrage",0,ROUND((D179-(D179*'LEONI 2018'!$C$10))-((D179-(D179*'LEONI 2018'!$C$10))*'LEONI 2018'!$D$10),2))</f>
        <v>23.1</v>
      </c>
      <c r="F179" s="50">
        <f>IFERROR(IF(E179&lt;&gt;"",E179*'LEONI 2018'!$C$13,""),E179)</f>
        <v>100.485</v>
      </c>
      <c r="G179" s="45" t="s">
        <v>1928</v>
      </c>
      <c r="H179" s="45" t="s">
        <v>1926</v>
      </c>
    </row>
    <row r="180" spans="1:9" x14ac:dyDescent="0.25">
      <c r="A180" s="6" t="s">
        <v>1358</v>
      </c>
      <c r="B180" s="34">
        <v>1</v>
      </c>
      <c r="C180" s="14" t="s">
        <v>619</v>
      </c>
      <c r="D180" s="55">
        <v>16.5</v>
      </c>
      <c r="E180" s="55">
        <f>IF(D180="auf Anfrage",0,ROUND((D180-(D180*'LEONI 2018'!$C$10))-((D180-(D180*'LEONI 2018'!$C$10))*'LEONI 2018'!$D$10),2))</f>
        <v>16.5</v>
      </c>
      <c r="F180" s="50">
        <f>IFERROR(IF(E180&lt;&gt;"",E180*'LEONI 2018'!$C$13,""),E180)</f>
        <v>71.774999999999991</v>
      </c>
      <c r="G180" s="45" t="s">
        <v>1927</v>
      </c>
      <c r="H180" s="45">
        <v>1</v>
      </c>
      <c r="I180" s="5"/>
    </row>
    <row r="181" spans="1:9" x14ac:dyDescent="0.25">
      <c r="A181" s="6" t="s">
        <v>1359</v>
      </c>
      <c r="B181" s="34">
        <v>1</v>
      </c>
      <c r="C181" s="14" t="s">
        <v>620</v>
      </c>
      <c r="D181" s="55">
        <v>17.399999999999999</v>
      </c>
      <c r="E181" s="55">
        <f>IF(D181="auf Anfrage",0,ROUND((D181-(D181*'LEONI 2018'!$C$10))-((D181-(D181*'LEONI 2018'!$C$10))*'LEONI 2018'!$D$10),2))</f>
        <v>17.399999999999999</v>
      </c>
      <c r="F181" s="50">
        <f>IFERROR(IF(E181&lt;&gt;"",E181*'LEONI 2018'!$C$13,""),E181)</f>
        <v>75.689999999999984</v>
      </c>
      <c r="G181" s="45" t="s">
        <v>1927</v>
      </c>
      <c r="H181" s="45">
        <v>1</v>
      </c>
      <c r="I181" s="5"/>
    </row>
    <row r="182" spans="1:9" x14ac:dyDescent="0.25">
      <c r="A182" s="6" t="s">
        <v>1360</v>
      </c>
      <c r="B182" s="34">
        <v>1</v>
      </c>
      <c r="C182" s="14" t="s">
        <v>621</v>
      </c>
      <c r="D182" s="55">
        <v>18.3</v>
      </c>
      <c r="E182" s="55">
        <f>IF(D182="auf Anfrage",0,ROUND((D182-(D182*'LEONI 2018'!$C$10))-((D182-(D182*'LEONI 2018'!$C$10))*'LEONI 2018'!$D$10),2))</f>
        <v>18.3</v>
      </c>
      <c r="F182" s="50">
        <f>IFERROR(IF(E182&lt;&gt;"",E182*'LEONI 2018'!$C$13,""),E182)</f>
        <v>79.60499999999999</v>
      </c>
      <c r="G182" s="45" t="s">
        <v>1927</v>
      </c>
      <c r="H182" s="45">
        <v>1</v>
      </c>
      <c r="I182" s="5"/>
    </row>
    <row r="183" spans="1:9" x14ac:dyDescent="0.25">
      <c r="A183" s="6" t="s">
        <v>1361</v>
      </c>
      <c r="B183" s="34">
        <v>1</v>
      </c>
      <c r="C183" s="14" t="s">
        <v>622</v>
      </c>
      <c r="D183" s="55">
        <v>20.100000000000001</v>
      </c>
      <c r="E183" s="55">
        <f>IF(D183="auf Anfrage",0,ROUND((D183-(D183*'LEONI 2018'!$C$10))-((D183-(D183*'LEONI 2018'!$C$10))*'LEONI 2018'!$D$10),2))</f>
        <v>20.100000000000001</v>
      </c>
      <c r="F183" s="50">
        <f>IFERROR(IF(E183&lt;&gt;"",E183*'LEONI 2018'!$C$13,""),E183)</f>
        <v>87.435000000000002</v>
      </c>
      <c r="G183" s="45" t="s">
        <v>1927</v>
      </c>
      <c r="H183" s="45">
        <v>1</v>
      </c>
      <c r="I183" s="5"/>
    </row>
    <row r="184" spans="1:9" x14ac:dyDescent="0.25">
      <c r="A184" s="6" t="s">
        <v>1362</v>
      </c>
      <c r="B184" s="34">
        <v>1</v>
      </c>
      <c r="C184" s="14" t="s">
        <v>623</v>
      </c>
      <c r="D184" s="55">
        <v>24.6</v>
      </c>
      <c r="E184" s="55">
        <f>IF(D184="auf Anfrage",0,ROUND((D184-(D184*'LEONI 2018'!$C$10))-((D184-(D184*'LEONI 2018'!$C$10))*'LEONI 2018'!$D$10),2))</f>
        <v>24.6</v>
      </c>
      <c r="F184" s="50">
        <f>IFERROR(IF(E184&lt;&gt;"",E184*'LEONI 2018'!$C$13,""),E184)</f>
        <v>107.00999999999999</v>
      </c>
      <c r="G184" s="45" t="s">
        <v>1927</v>
      </c>
      <c r="H184" s="45">
        <v>1</v>
      </c>
      <c r="I184" s="5"/>
    </row>
    <row r="185" spans="1:9" x14ac:dyDescent="0.25">
      <c r="A185" s="6" t="s">
        <v>1057</v>
      </c>
      <c r="B185" s="34">
        <v>1</v>
      </c>
      <c r="C185" s="14" t="s">
        <v>624</v>
      </c>
      <c r="D185" s="55">
        <v>16.8</v>
      </c>
      <c r="E185" s="55">
        <f>IF(D185="auf Anfrage",0,ROUND((D185-(D185*'LEONI 2018'!$C$10))-((D185-(D185*'LEONI 2018'!$C$10))*'LEONI 2018'!$D$10),2))</f>
        <v>16.8</v>
      </c>
      <c r="F185" s="50">
        <f>IFERROR(IF(E185&lt;&gt;"",E185*'LEONI 2018'!$C$13,""),E185)</f>
        <v>73.08</v>
      </c>
      <c r="G185" s="45" t="s">
        <v>1927</v>
      </c>
      <c r="H185" s="45">
        <v>1</v>
      </c>
      <c r="I185" s="5"/>
    </row>
    <row r="186" spans="1:9" x14ac:dyDescent="0.25">
      <c r="A186" s="6" t="s">
        <v>1058</v>
      </c>
      <c r="B186" s="34">
        <v>1</v>
      </c>
      <c r="C186" s="14" t="s">
        <v>625</v>
      </c>
      <c r="D186" s="55">
        <v>18</v>
      </c>
      <c r="E186" s="55">
        <f>IF(D186="auf Anfrage",0,ROUND((D186-(D186*'LEONI 2018'!$C$10))-((D186-(D186*'LEONI 2018'!$C$10))*'LEONI 2018'!$D$10),2))</f>
        <v>18</v>
      </c>
      <c r="F186" s="50">
        <f>IFERROR(IF(E186&lt;&gt;"",E186*'LEONI 2018'!$C$13,""),E186)</f>
        <v>78.3</v>
      </c>
      <c r="G186" s="45" t="s">
        <v>1927</v>
      </c>
      <c r="H186" s="45">
        <v>1</v>
      </c>
      <c r="I186" s="5"/>
    </row>
    <row r="187" spans="1:9" x14ac:dyDescent="0.25">
      <c r="A187" s="6" t="s">
        <v>1059</v>
      </c>
      <c r="B187" s="34">
        <v>1</v>
      </c>
      <c r="C187" s="14" t="s">
        <v>626</v>
      </c>
      <c r="D187" s="55">
        <v>19.3</v>
      </c>
      <c r="E187" s="55">
        <f>IF(D187="auf Anfrage",0,ROUND((D187-(D187*'LEONI 2018'!$C$10))-((D187-(D187*'LEONI 2018'!$C$10))*'LEONI 2018'!$D$10),2))</f>
        <v>19.3</v>
      </c>
      <c r="F187" s="50">
        <f>IFERROR(IF(E187&lt;&gt;"",E187*'LEONI 2018'!$C$13,""),E187)</f>
        <v>83.954999999999998</v>
      </c>
      <c r="G187" s="45" t="s">
        <v>1927</v>
      </c>
      <c r="H187" s="45">
        <v>1</v>
      </c>
      <c r="I187" s="5"/>
    </row>
    <row r="188" spans="1:9" x14ac:dyDescent="0.25">
      <c r="A188" s="6" t="s">
        <v>1060</v>
      </c>
      <c r="B188" s="34">
        <v>1</v>
      </c>
      <c r="C188" s="14" t="s">
        <v>627</v>
      </c>
      <c r="D188" s="55">
        <v>21.7</v>
      </c>
      <c r="E188" s="55">
        <f>IF(D188="auf Anfrage",0,ROUND((D188-(D188*'LEONI 2018'!$C$10))-((D188-(D188*'LEONI 2018'!$C$10))*'LEONI 2018'!$D$10),2))</f>
        <v>21.7</v>
      </c>
      <c r="F188" s="50">
        <f>IFERROR(IF(E188&lt;&gt;"",E188*'LEONI 2018'!$C$13,""),E188)</f>
        <v>94.394999999999996</v>
      </c>
      <c r="G188" s="45" t="s">
        <v>1927</v>
      </c>
      <c r="H188" s="45">
        <v>1</v>
      </c>
      <c r="I188" s="5"/>
    </row>
    <row r="189" spans="1:9" x14ac:dyDescent="0.25">
      <c r="A189" s="6" t="s">
        <v>1061</v>
      </c>
      <c r="B189" s="34">
        <v>1</v>
      </c>
      <c r="C189" s="14" t="s">
        <v>628</v>
      </c>
      <c r="D189" s="55">
        <v>27.7</v>
      </c>
      <c r="E189" s="55">
        <f>IF(D189="auf Anfrage",0,ROUND((D189-(D189*'LEONI 2018'!$C$10))-((D189-(D189*'LEONI 2018'!$C$10))*'LEONI 2018'!$D$10),2))</f>
        <v>27.7</v>
      </c>
      <c r="F189" s="50">
        <f>IFERROR(IF(E189&lt;&gt;"",E189*'LEONI 2018'!$C$13,""),E189)</f>
        <v>120.49499999999999</v>
      </c>
      <c r="G189" s="45" t="s">
        <v>1927</v>
      </c>
      <c r="H189" s="45">
        <v>1</v>
      </c>
      <c r="I189" s="5"/>
    </row>
    <row r="190" spans="1:9" ht="15" customHeight="1" x14ac:dyDescent="0.25">
      <c r="A190" s="38" t="s">
        <v>1910</v>
      </c>
      <c r="B190" s="70" t="s">
        <v>1951</v>
      </c>
      <c r="C190" s="38"/>
      <c r="D190" s="59"/>
      <c r="E190" s="59"/>
      <c r="F190" s="38"/>
      <c r="G190" s="24"/>
      <c r="H190" s="24"/>
    </row>
    <row r="191" spans="1:9" x14ac:dyDescent="0.25">
      <c r="A191" s="6" t="s">
        <v>1363</v>
      </c>
      <c r="B191" s="34">
        <v>1</v>
      </c>
      <c r="C191" s="14" t="s">
        <v>694</v>
      </c>
      <c r="D191" s="55">
        <v>16.600000000000001</v>
      </c>
      <c r="E191" s="55">
        <f>IF(D191="auf Anfrage",0,ROUND((D191-(D191*'LEONI 2018'!$C$10))-((D191-(D191*'LEONI 2018'!$C$10))*'LEONI 2018'!$D$10),2))</f>
        <v>16.600000000000001</v>
      </c>
      <c r="F191" s="50">
        <f>IFERROR(IF(E191&lt;&gt;"",E191*'LEONI 2018'!$C$13,""),E191)</f>
        <v>72.209999999999994</v>
      </c>
      <c r="G191" s="45" t="s">
        <v>1928</v>
      </c>
      <c r="H191" s="45" t="s">
        <v>1926</v>
      </c>
      <c r="I191" s="5"/>
    </row>
    <row r="192" spans="1:9" x14ac:dyDescent="0.25">
      <c r="A192" s="6" t="s">
        <v>1364</v>
      </c>
      <c r="B192" s="34">
        <v>1</v>
      </c>
      <c r="C192" s="14" t="s">
        <v>695</v>
      </c>
      <c r="D192" s="55">
        <v>17.3</v>
      </c>
      <c r="E192" s="55">
        <f>IF(D192="auf Anfrage",0,ROUND((D192-(D192*'LEONI 2018'!$C$10))-((D192-(D192*'LEONI 2018'!$C$10))*'LEONI 2018'!$D$10),2))</f>
        <v>17.3</v>
      </c>
      <c r="F192" s="50">
        <f>IFERROR(IF(E192&lt;&gt;"",E192*'LEONI 2018'!$C$13,""),E192)</f>
        <v>75.254999999999995</v>
      </c>
      <c r="G192" s="45" t="s">
        <v>1927</v>
      </c>
      <c r="H192" s="45">
        <v>1</v>
      </c>
      <c r="I192" s="5"/>
    </row>
    <row r="193" spans="1:9" x14ac:dyDescent="0.25">
      <c r="A193" s="6" t="s">
        <v>1365</v>
      </c>
      <c r="B193" s="34">
        <v>1</v>
      </c>
      <c r="C193" s="14" t="s">
        <v>696</v>
      </c>
      <c r="D193" s="55">
        <v>18</v>
      </c>
      <c r="E193" s="55">
        <f>IF(D193="auf Anfrage",0,ROUND((D193-(D193*'LEONI 2018'!$C$10))-((D193-(D193*'LEONI 2018'!$C$10))*'LEONI 2018'!$D$10),2))</f>
        <v>18</v>
      </c>
      <c r="F193" s="50">
        <f>IFERROR(IF(E193&lt;&gt;"",E193*'LEONI 2018'!$C$13,""),E193)</f>
        <v>78.3</v>
      </c>
      <c r="G193" s="45" t="s">
        <v>1927</v>
      </c>
      <c r="H193" s="45">
        <v>1</v>
      </c>
      <c r="I193" s="5"/>
    </row>
    <row r="194" spans="1:9" x14ac:dyDescent="0.25">
      <c r="A194" s="6" t="s">
        <v>1366</v>
      </c>
      <c r="B194" s="34">
        <v>1</v>
      </c>
      <c r="C194" s="14" t="s">
        <v>697</v>
      </c>
      <c r="D194" s="55">
        <v>19.399999999999999</v>
      </c>
      <c r="E194" s="55">
        <f>IF(D194="auf Anfrage",0,ROUND((D194-(D194*'LEONI 2018'!$C$10))-((D194-(D194*'LEONI 2018'!$C$10))*'LEONI 2018'!$D$10),2))</f>
        <v>19.399999999999999</v>
      </c>
      <c r="F194" s="50">
        <f>IFERROR(IF(E194&lt;&gt;"",E194*'LEONI 2018'!$C$13,""),E194)</f>
        <v>84.389999999999986</v>
      </c>
      <c r="G194" s="45" t="s">
        <v>1927</v>
      </c>
      <c r="H194" s="45">
        <v>1</v>
      </c>
      <c r="I194" s="5"/>
    </row>
    <row r="195" spans="1:9" x14ac:dyDescent="0.25">
      <c r="A195" s="6" t="s">
        <v>1367</v>
      </c>
      <c r="B195" s="34">
        <v>1</v>
      </c>
      <c r="C195" s="14" t="s">
        <v>698</v>
      </c>
      <c r="D195" s="55">
        <v>22.8</v>
      </c>
      <c r="E195" s="55">
        <f>IF(D195="auf Anfrage",0,ROUND((D195-(D195*'LEONI 2018'!$C$10))-((D195-(D195*'LEONI 2018'!$C$10))*'LEONI 2018'!$D$10),2))</f>
        <v>22.8</v>
      </c>
      <c r="F195" s="50">
        <f>IFERROR(IF(E195&lt;&gt;"",E195*'LEONI 2018'!$C$13,""),E195)</f>
        <v>99.179999999999993</v>
      </c>
      <c r="G195" s="45" t="s">
        <v>1928</v>
      </c>
      <c r="H195" s="45" t="s">
        <v>1926</v>
      </c>
      <c r="I195" s="5"/>
    </row>
    <row r="196" spans="1:9" x14ac:dyDescent="0.25">
      <c r="A196" s="6" t="s">
        <v>1368</v>
      </c>
      <c r="B196" s="34">
        <v>1</v>
      </c>
      <c r="C196" s="14" t="s">
        <v>699</v>
      </c>
      <c r="D196" s="55">
        <v>15.4</v>
      </c>
      <c r="E196" s="55">
        <f>IF(D196="auf Anfrage",0,ROUND((D196-(D196*'LEONI 2018'!$C$10))-((D196-(D196*'LEONI 2018'!$C$10))*'LEONI 2018'!$D$10),2))</f>
        <v>15.4</v>
      </c>
      <c r="F196" s="50">
        <f>IFERROR(IF(E196&lt;&gt;"",E196*'LEONI 2018'!$C$13,""),E196)</f>
        <v>66.989999999999995</v>
      </c>
      <c r="G196" s="45" t="s">
        <v>1928</v>
      </c>
      <c r="H196" s="45" t="s">
        <v>1926</v>
      </c>
    </row>
    <row r="197" spans="1:9" x14ac:dyDescent="0.25">
      <c r="A197" s="6" t="s">
        <v>1369</v>
      </c>
      <c r="B197" s="34">
        <v>1</v>
      </c>
      <c r="C197" s="14" t="s">
        <v>700</v>
      </c>
      <c r="D197" s="55">
        <v>16.100000000000001</v>
      </c>
      <c r="E197" s="55">
        <f>IF(D197="auf Anfrage",0,ROUND((D197-(D197*'LEONI 2018'!$C$10))-((D197-(D197*'LEONI 2018'!$C$10))*'LEONI 2018'!$D$10),2))</f>
        <v>16.100000000000001</v>
      </c>
      <c r="F197" s="50">
        <f>IFERROR(IF(E197&lt;&gt;"",E197*'LEONI 2018'!$C$13,""),E197)</f>
        <v>70.034999999999997</v>
      </c>
      <c r="G197" s="45" t="s">
        <v>1928</v>
      </c>
      <c r="H197" s="45" t="s">
        <v>1926</v>
      </c>
    </row>
    <row r="198" spans="1:9" x14ac:dyDescent="0.25">
      <c r="A198" s="6" t="s">
        <v>1370</v>
      </c>
      <c r="B198" s="34">
        <v>1</v>
      </c>
      <c r="C198" s="14" t="s">
        <v>701</v>
      </c>
      <c r="D198" s="55">
        <v>16.8</v>
      </c>
      <c r="E198" s="55">
        <f>IF(D198="auf Anfrage",0,ROUND((D198-(D198*'LEONI 2018'!$C$10))-((D198-(D198*'LEONI 2018'!$C$10))*'LEONI 2018'!$D$10),2))</f>
        <v>16.8</v>
      </c>
      <c r="F198" s="50">
        <f>IFERROR(IF(E198&lt;&gt;"",E198*'LEONI 2018'!$C$13,""),E198)</f>
        <v>73.08</v>
      </c>
      <c r="G198" s="45" t="s">
        <v>1928</v>
      </c>
      <c r="H198" s="45" t="s">
        <v>1926</v>
      </c>
    </row>
    <row r="199" spans="1:9" x14ac:dyDescent="0.25">
      <c r="A199" s="6" t="s">
        <v>1371</v>
      </c>
      <c r="B199" s="34">
        <v>1</v>
      </c>
      <c r="C199" s="14" t="s">
        <v>702</v>
      </c>
      <c r="D199" s="55">
        <v>18.3</v>
      </c>
      <c r="E199" s="55">
        <f>IF(D199="auf Anfrage",0,ROUND((D199-(D199*'LEONI 2018'!$C$10))-((D199-(D199*'LEONI 2018'!$C$10))*'LEONI 2018'!$D$10),2))</f>
        <v>18.3</v>
      </c>
      <c r="F199" s="50">
        <f>IFERROR(IF(E199&lt;&gt;"",E199*'LEONI 2018'!$C$13,""),E199)</f>
        <v>79.60499999999999</v>
      </c>
      <c r="G199" s="45" t="s">
        <v>1928</v>
      </c>
      <c r="H199" s="45" t="s">
        <v>1926</v>
      </c>
    </row>
    <row r="200" spans="1:9" x14ac:dyDescent="0.25">
      <c r="A200" s="6" t="s">
        <v>1372</v>
      </c>
      <c r="B200" s="34">
        <v>1</v>
      </c>
      <c r="C200" s="14" t="s">
        <v>703</v>
      </c>
      <c r="D200" s="55">
        <v>22</v>
      </c>
      <c r="E200" s="55">
        <f>IF(D200="auf Anfrage",0,ROUND((D200-(D200*'LEONI 2018'!$C$10))-((D200-(D200*'LEONI 2018'!$C$10))*'LEONI 2018'!$D$10),2))</f>
        <v>22</v>
      </c>
      <c r="F200" s="50">
        <f>IFERROR(IF(E200&lt;&gt;"",E200*'LEONI 2018'!$C$13,""),E200)</f>
        <v>95.699999999999989</v>
      </c>
      <c r="G200" s="45" t="s">
        <v>1928</v>
      </c>
      <c r="H200" s="45" t="s">
        <v>1926</v>
      </c>
    </row>
    <row r="201" spans="1:9" x14ac:dyDescent="0.25">
      <c r="A201" s="6" t="s">
        <v>1373</v>
      </c>
      <c r="B201" s="34">
        <v>1</v>
      </c>
      <c r="C201" s="14" t="s">
        <v>704</v>
      </c>
      <c r="D201" s="55">
        <v>15.5</v>
      </c>
      <c r="E201" s="55">
        <f>IF(D201="auf Anfrage",0,ROUND((D201-(D201*'LEONI 2018'!$C$10))-((D201-(D201*'LEONI 2018'!$C$10))*'LEONI 2018'!$D$10),2))</f>
        <v>15.5</v>
      </c>
      <c r="F201" s="50">
        <f>IFERROR(IF(E201&lt;&gt;"",E201*'LEONI 2018'!$C$13,""),E201)</f>
        <v>67.424999999999997</v>
      </c>
      <c r="G201" s="45" t="s">
        <v>1928</v>
      </c>
      <c r="H201" s="45" t="s">
        <v>1926</v>
      </c>
      <c r="I201" s="5"/>
    </row>
    <row r="202" spans="1:9" x14ac:dyDescent="0.25">
      <c r="A202" s="6" t="s">
        <v>1374</v>
      </c>
      <c r="B202" s="34">
        <v>1</v>
      </c>
      <c r="C202" s="14" t="s">
        <v>705</v>
      </c>
      <c r="D202" s="55">
        <v>16.399999999999999</v>
      </c>
      <c r="E202" s="55">
        <f>IF(D202="auf Anfrage",0,ROUND((D202-(D202*'LEONI 2018'!$C$10))-((D202-(D202*'LEONI 2018'!$C$10))*'LEONI 2018'!$D$10),2))</f>
        <v>16.399999999999999</v>
      </c>
      <c r="F202" s="50">
        <f>IFERROR(IF(E202&lt;&gt;"",E202*'LEONI 2018'!$C$13,""),E202)</f>
        <v>71.339999999999989</v>
      </c>
      <c r="G202" s="45" t="s">
        <v>1927</v>
      </c>
      <c r="H202" s="45">
        <v>1</v>
      </c>
      <c r="I202" s="5"/>
    </row>
    <row r="203" spans="1:9" x14ac:dyDescent="0.25">
      <c r="A203" s="6" t="s">
        <v>1375</v>
      </c>
      <c r="B203" s="34">
        <v>1</v>
      </c>
      <c r="C203" s="14" t="s">
        <v>706</v>
      </c>
      <c r="D203" s="55">
        <v>17.3</v>
      </c>
      <c r="E203" s="55">
        <f>IF(D203="auf Anfrage",0,ROUND((D203-(D203*'LEONI 2018'!$C$10))-((D203-(D203*'LEONI 2018'!$C$10))*'LEONI 2018'!$D$10),2))</f>
        <v>17.3</v>
      </c>
      <c r="F203" s="50">
        <f>IFERROR(IF(E203&lt;&gt;"",E203*'LEONI 2018'!$C$13,""),E203)</f>
        <v>75.254999999999995</v>
      </c>
      <c r="G203" s="45" t="s">
        <v>1927</v>
      </c>
      <c r="H203" s="45">
        <v>1</v>
      </c>
      <c r="I203" s="5"/>
    </row>
    <row r="204" spans="1:9" x14ac:dyDescent="0.25">
      <c r="A204" s="6" t="s">
        <v>1376</v>
      </c>
      <c r="B204" s="34">
        <v>1</v>
      </c>
      <c r="C204" s="14" t="s">
        <v>707</v>
      </c>
      <c r="D204" s="55">
        <v>19.100000000000001</v>
      </c>
      <c r="E204" s="55">
        <f>IF(D204="auf Anfrage",0,ROUND((D204-(D204*'LEONI 2018'!$C$10))-((D204-(D204*'LEONI 2018'!$C$10))*'LEONI 2018'!$D$10),2))</f>
        <v>19.100000000000001</v>
      </c>
      <c r="F204" s="50">
        <f>IFERROR(IF(E204&lt;&gt;"",E204*'LEONI 2018'!$C$13,""),E204)</f>
        <v>83.084999999999994</v>
      </c>
      <c r="G204" s="45" t="s">
        <v>1927</v>
      </c>
      <c r="H204" s="45">
        <v>1</v>
      </c>
      <c r="I204" s="5"/>
    </row>
    <row r="205" spans="1:9" x14ac:dyDescent="0.25">
      <c r="A205" s="6" t="s">
        <v>1377</v>
      </c>
      <c r="B205" s="34">
        <v>1</v>
      </c>
      <c r="C205" s="14" t="s">
        <v>708</v>
      </c>
      <c r="D205" s="55">
        <v>23.6</v>
      </c>
      <c r="E205" s="55">
        <f>IF(D205="auf Anfrage",0,ROUND((D205-(D205*'LEONI 2018'!$C$10))-((D205-(D205*'LEONI 2018'!$C$10))*'LEONI 2018'!$D$10),2))</f>
        <v>23.6</v>
      </c>
      <c r="F205" s="50">
        <f>IFERROR(IF(E205&lt;&gt;"",E205*'LEONI 2018'!$C$13,""),E205)</f>
        <v>102.66</v>
      </c>
      <c r="G205" s="45" t="s">
        <v>1928</v>
      </c>
      <c r="H205" s="45" t="s">
        <v>1926</v>
      </c>
      <c r="I205" s="5"/>
    </row>
    <row r="206" spans="1:9" x14ac:dyDescent="0.25">
      <c r="A206" s="6" t="s">
        <v>1378</v>
      </c>
      <c r="B206" s="34">
        <v>1</v>
      </c>
      <c r="C206" s="14" t="s">
        <v>709</v>
      </c>
      <c r="D206" s="55">
        <v>15.8</v>
      </c>
      <c r="E206" s="55">
        <f>IF(D206="auf Anfrage",0,ROUND((D206-(D206*'LEONI 2018'!$C$10))-((D206-(D206*'LEONI 2018'!$C$10))*'LEONI 2018'!$D$10),2))</f>
        <v>15.8</v>
      </c>
      <c r="F206" s="50">
        <f>IFERROR(IF(E206&lt;&gt;"",E206*'LEONI 2018'!$C$13,""),E206)</f>
        <v>68.73</v>
      </c>
      <c r="G206" s="45" t="s">
        <v>1928</v>
      </c>
      <c r="H206" s="45" t="s">
        <v>1926</v>
      </c>
      <c r="I206" s="5"/>
    </row>
    <row r="207" spans="1:9" x14ac:dyDescent="0.25">
      <c r="A207" s="6" t="s">
        <v>1379</v>
      </c>
      <c r="B207" s="34">
        <v>1</v>
      </c>
      <c r="C207" s="14" t="s">
        <v>710</v>
      </c>
      <c r="D207" s="55">
        <v>17</v>
      </c>
      <c r="E207" s="55">
        <f>IF(D207="auf Anfrage",0,ROUND((D207-(D207*'LEONI 2018'!$C$10))-((D207-(D207*'LEONI 2018'!$C$10))*'LEONI 2018'!$D$10),2))</f>
        <v>17</v>
      </c>
      <c r="F207" s="50">
        <f>IFERROR(IF(E207&lt;&gt;"",E207*'LEONI 2018'!$C$13,""),E207)</f>
        <v>73.949999999999989</v>
      </c>
      <c r="G207" s="45" t="s">
        <v>1927</v>
      </c>
      <c r="H207" s="45">
        <v>1</v>
      </c>
      <c r="I207" s="5"/>
    </row>
    <row r="208" spans="1:9" x14ac:dyDescent="0.25">
      <c r="A208" s="6" t="s">
        <v>1380</v>
      </c>
      <c r="B208" s="34">
        <v>1</v>
      </c>
      <c r="C208" s="14" t="s">
        <v>711</v>
      </c>
      <c r="D208" s="55">
        <v>18.2</v>
      </c>
      <c r="E208" s="55">
        <f>IF(D208="auf Anfrage",0,ROUND((D208-(D208*'LEONI 2018'!$C$10))-((D208-(D208*'LEONI 2018'!$C$10))*'LEONI 2018'!$D$10),2))</f>
        <v>18.2</v>
      </c>
      <c r="F208" s="50">
        <f>IFERROR(IF(E208&lt;&gt;"",E208*'LEONI 2018'!$C$13,""),E208)</f>
        <v>79.169999999999987</v>
      </c>
      <c r="G208" s="45" t="s">
        <v>1927</v>
      </c>
      <c r="H208" s="45">
        <v>1</v>
      </c>
      <c r="I208" s="5"/>
    </row>
    <row r="209" spans="1:9" x14ac:dyDescent="0.25">
      <c r="A209" s="6" t="s">
        <v>1381</v>
      </c>
      <c r="B209" s="34">
        <v>1</v>
      </c>
      <c r="C209" s="14" t="s">
        <v>712</v>
      </c>
      <c r="D209" s="55">
        <v>20.6</v>
      </c>
      <c r="E209" s="55">
        <f>IF(D209="auf Anfrage",0,ROUND((D209-(D209*'LEONI 2018'!$C$10))-((D209-(D209*'LEONI 2018'!$C$10))*'LEONI 2018'!$D$10),2))</f>
        <v>20.6</v>
      </c>
      <c r="F209" s="50">
        <f>IFERROR(IF(E209&lt;&gt;"",E209*'LEONI 2018'!$C$13,""),E209)</f>
        <v>89.61</v>
      </c>
      <c r="G209" s="45" t="s">
        <v>1927</v>
      </c>
      <c r="H209" s="45">
        <v>1</v>
      </c>
      <c r="I209" s="5"/>
    </row>
    <row r="210" spans="1:9" x14ac:dyDescent="0.25">
      <c r="A210" s="6" t="s">
        <v>1382</v>
      </c>
      <c r="B210" s="34">
        <v>1</v>
      </c>
      <c r="C210" s="14" t="s">
        <v>713</v>
      </c>
      <c r="D210" s="55">
        <v>26.6</v>
      </c>
      <c r="E210" s="55">
        <f>IF(D210="auf Anfrage",0,ROUND((D210-(D210*'LEONI 2018'!$C$10))-((D210-(D210*'LEONI 2018'!$C$10))*'LEONI 2018'!$D$10),2))</f>
        <v>26.6</v>
      </c>
      <c r="F210" s="50">
        <f>IFERROR(IF(E210&lt;&gt;"",E210*'LEONI 2018'!$C$13,""),E210)</f>
        <v>115.71</v>
      </c>
      <c r="G210" s="45" t="s">
        <v>1928</v>
      </c>
      <c r="H210" s="45" t="s">
        <v>1926</v>
      </c>
      <c r="I210" s="5"/>
    </row>
    <row r="211" spans="1:9" ht="15" customHeight="1" x14ac:dyDescent="0.25">
      <c r="A211" s="38" t="s">
        <v>1911</v>
      </c>
      <c r="B211" s="70" t="s">
        <v>1951</v>
      </c>
      <c r="C211" s="38"/>
      <c r="D211" s="59"/>
      <c r="E211" s="59"/>
      <c r="F211" s="38"/>
      <c r="G211" s="24"/>
      <c r="H211" s="24"/>
    </row>
    <row r="212" spans="1:9" x14ac:dyDescent="0.25">
      <c r="A212" s="6" t="s">
        <v>1383</v>
      </c>
      <c r="B212" s="34">
        <v>1</v>
      </c>
      <c r="C212" s="14" t="s">
        <v>629</v>
      </c>
      <c r="D212" s="55">
        <v>123.3</v>
      </c>
      <c r="E212" s="55">
        <f>IF(D212="auf Anfrage",0,ROUND((D212-(D212*'LEONI 2018'!$C$10))-((D212-(D212*'LEONI 2018'!$C$10))*'LEONI 2018'!$D$10),2))</f>
        <v>123.3</v>
      </c>
      <c r="F212" s="50">
        <f>IFERROR(IF(E212&lt;&gt;"",E212*'LEONI 2018'!$C$13,""),E212)</f>
        <v>536.3549999999999</v>
      </c>
      <c r="G212" s="45" t="s">
        <v>1928</v>
      </c>
      <c r="H212" s="45" t="s">
        <v>1926</v>
      </c>
    </row>
    <row r="213" spans="1:9" x14ac:dyDescent="0.25">
      <c r="A213" s="6" t="s">
        <v>1384</v>
      </c>
      <c r="B213" s="34">
        <v>1</v>
      </c>
      <c r="C213" s="14" t="s">
        <v>669</v>
      </c>
      <c r="D213" s="55">
        <v>124</v>
      </c>
      <c r="E213" s="55">
        <f>IF(D213="auf Anfrage",0,ROUND((D213-(D213*'LEONI 2018'!$C$10))-((D213-(D213*'LEONI 2018'!$C$10))*'LEONI 2018'!$D$10),2))</f>
        <v>124</v>
      </c>
      <c r="F213" s="50">
        <f>IFERROR(IF(E213&lt;&gt;"",E213*'LEONI 2018'!$C$13,""),E213)</f>
        <v>539.4</v>
      </c>
      <c r="G213" s="45" t="s">
        <v>1928</v>
      </c>
      <c r="H213" s="45" t="s">
        <v>1926</v>
      </c>
    </row>
    <row r="214" spans="1:9" x14ac:dyDescent="0.25">
      <c r="A214" s="6" t="s">
        <v>1385</v>
      </c>
      <c r="B214" s="34">
        <v>1</v>
      </c>
      <c r="C214" s="14" t="s">
        <v>670</v>
      </c>
      <c r="D214" s="55">
        <v>124.7</v>
      </c>
      <c r="E214" s="55">
        <f>IF(D214="auf Anfrage",0,ROUND((D214-(D214*'LEONI 2018'!$C$10))-((D214-(D214*'LEONI 2018'!$C$10))*'LEONI 2018'!$D$10),2))</f>
        <v>124.7</v>
      </c>
      <c r="F214" s="50">
        <f>IFERROR(IF(E214&lt;&gt;"",E214*'LEONI 2018'!$C$13,""),E214)</f>
        <v>542.44499999999994</v>
      </c>
      <c r="G214" s="45" t="s">
        <v>1928</v>
      </c>
      <c r="H214" s="45" t="s">
        <v>1926</v>
      </c>
    </row>
    <row r="215" spans="1:9" x14ac:dyDescent="0.25">
      <c r="A215" s="6" t="s">
        <v>1386</v>
      </c>
      <c r="B215" s="34">
        <v>1</v>
      </c>
      <c r="C215" s="14" t="s">
        <v>688</v>
      </c>
      <c r="D215" s="55">
        <v>126.1</v>
      </c>
      <c r="E215" s="55">
        <f>IF(D215="auf Anfrage",0,ROUND((D215-(D215*'LEONI 2018'!$C$10))-((D215-(D215*'LEONI 2018'!$C$10))*'LEONI 2018'!$D$10),2))</f>
        <v>126.1</v>
      </c>
      <c r="F215" s="50">
        <f>IFERROR(IF(E215&lt;&gt;"",E215*'LEONI 2018'!$C$13,""),E215)</f>
        <v>548.53499999999997</v>
      </c>
      <c r="G215" s="45" t="s">
        <v>1928</v>
      </c>
      <c r="H215" s="45" t="s">
        <v>1926</v>
      </c>
    </row>
    <row r="216" spans="1:9" x14ac:dyDescent="0.25">
      <c r="A216" s="6" t="s">
        <v>1387</v>
      </c>
      <c r="B216" s="34">
        <v>1</v>
      </c>
      <c r="C216" s="14" t="s">
        <v>689</v>
      </c>
      <c r="D216" s="55">
        <v>129.5</v>
      </c>
      <c r="E216" s="55">
        <f>IF(D216="auf Anfrage",0,ROUND((D216-(D216*'LEONI 2018'!$C$10))-((D216-(D216*'LEONI 2018'!$C$10))*'LEONI 2018'!$D$10),2))</f>
        <v>129.5</v>
      </c>
      <c r="F216" s="50">
        <f>IFERROR(IF(E216&lt;&gt;"",E216*'LEONI 2018'!$C$13,""),E216)</f>
        <v>563.32499999999993</v>
      </c>
      <c r="G216" s="45" t="s">
        <v>1928</v>
      </c>
      <c r="H216" s="45" t="s">
        <v>1926</v>
      </c>
    </row>
    <row r="217" spans="1:9" x14ac:dyDescent="0.25">
      <c r="A217" s="6" t="s">
        <v>1062</v>
      </c>
      <c r="B217" s="34">
        <v>1</v>
      </c>
      <c r="C217" s="14" t="s">
        <v>908</v>
      </c>
      <c r="D217" s="55">
        <v>129.69999999999999</v>
      </c>
      <c r="E217" s="55">
        <f>IF(D217="auf Anfrage",0,ROUND((D217-(D217*'LEONI 2018'!$C$10))-((D217-(D217*'LEONI 2018'!$C$10))*'LEONI 2018'!$D$10),2))</f>
        <v>129.69999999999999</v>
      </c>
      <c r="F217" s="50">
        <f>IFERROR(IF(E217&lt;&gt;"",E217*'LEONI 2018'!$C$13,""),E217)</f>
        <v>564.19499999999994</v>
      </c>
      <c r="G217" s="45" t="s">
        <v>1928</v>
      </c>
      <c r="H217" s="45" t="s">
        <v>1926</v>
      </c>
    </row>
    <row r="218" spans="1:9" x14ac:dyDescent="0.25">
      <c r="A218" s="6" t="s">
        <v>1388</v>
      </c>
      <c r="B218" s="34">
        <v>1</v>
      </c>
      <c r="C218" s="14" t="s">
        <v>671</v>
      </c>
      <c r="D218" s="55">
        <v>130.4</v>
      </c>
      <c r="E218" s="55">
        <f>IF(D218="auf Anfrage",0,ROUND((D218-(D218*'LEONI 2018'!$C$10))-((D218-(D218*'LEONI 2018'!$C$10))*'LEONI 2018'!$D$10),2))</f>
        <v>130.4</v>
      </c>
      <c r="F218" s="50">
        <f>IFERROR(IF(E218&lt;&gt;"",E218*'LEONI 2018'!$C$13,""),E218)</f>
        <v>567.24</v>
      </c>
      <c r="G218" s="45" t="s">
        <v>1928</v>
      </c>
      <c r="H218" s="45" t="s">
        <v>1926</v>
      </c>
    </row>
    <row r="219" spans="1:9" x14ac:dyDescent="0.25">
      <c r="A219" s="6" t="s">
        <v>1389</v>
      </c>
      <c r="B219" s="34">
        <v>1</v>
      </c>
      <c r="C219" s="14" t="s">
        <v>672</v>
      </c>
      <c r="D219" s="55">
        <v>131.1</v>
      </c>
      <c r="E219" s="55">
        <f>IF(D219="auf Anfrage",0,ROUND((D219-(D219*'LEONI 2018'!$C$10))-((D219-(D219*'LEONI 2018'!$C$10))*'LEONI 2018'!$D$10),2))</f>
        <v>131.1</v>
      </c>
      <c r="F219" s="50">
        <f>IFERROR(IF(E219&lt;&gt;"",E219*'LEONI 2018'!$C$13,""),E219)</f>
        <v>570.28499999999997</v>
      </c>
      <c r="G219" s="45" t="s">
        <v>1928</v>
      </c>
      <c r="H219" s="45" t="s">
        <v>1926</v>
      </c>
    </row>
    <row r="220" spans="1:9" x14ac:dyDescent="0.25">
      <c r="A220" s="6" t="s">
        <v>1390</v>
      </c>
      <c r="B220" s="34">
        <v>1</v>
      </c>
      <c r="C220" s="14" t="s">
        <v>673</v>
      </c>
      <c r="D220" s="55">
        <v>132.5</v>
      </c>
      <c r="E220" s="55">
        <f>IF(D220="auf Anfrage",0,ROUND((D220-(D220*'LEONI 2018'!$C$10))-((D220-(D220*'LEONI 2018'!$C$10))*'LEONI 2018'!$D$10),2))</f>
        <v>132.5</v>
      </c>
      <c r="F220" s="50">
        <f>IFERROR(IF(E220&lt;&gt;"",E220*'LEONI 2018'!$C$13,""),E220)</f>
        <v>576.375</v>
      </c>
      <c r="G220" s="45" t="s">
        <v>1928</v>
      </c>
      <c r="H220" s="45" t="s">
        <v>1926</v>
      </c>
    </row>
    <row r="221" spans="1:9" x14ac:dyDescent="0.25">
      <c r="A221" s="6" t="s">
        <v>1391</v>
      </c>
      <c r="B221" s="34">
        <v>1</v>
      </c>
      <c r="C221" s="14" t="s">
        <v>674</v>
      </c>
      <c r="D221" s="55">
        <v>135.9</v>
      </c>
      <c r="E221" s="55">
        <f>IF(D221="auf Anfrage",0,ROUND((D221-(D221*'LEONI 2018'!$C$10))-((D221-(D221*'LEONI 2018'!$C$10))*'LEONI 2018'!$D$10),2))</f>
        <v>135.9</v>
      </c>
      <c r="F221" s="50">
        <f>IFERROR(IF(E221&lt;&gt;"",E221*'LEONI 2018'!$C$13,""),E221)</f>
        <v>591.16499999999996</v>
      </c>
      <c r="G221" s="45" t="s">
        <v>1928</v>
      </c>
      <c r="H221" s="45" t="s">
        <v>1926</v>
      </c>
    </row>
    <row r="222" spans="1:9" x14ac:dyDescent="0.25">
      <c r="A222" s="6" t="s">
        <v>1392</v>
      </c>
      <c r="B222" s="34">
        <v>1</v>
      </c>
      <c r="C222" s="14" t="s">
        <v>675</v>
      </c>
      <c r="D222" s="55">
        <v>127.9</v>
      </c>
      <c r="E222" s="55">
        <f>IF(D222="auf Anfrage",0,ROUND((D222-(D222*'LEONI 2018'!$C$10))-((D222-(D222*'LEONI 2018'!$C$10))*'LEONI 2018'!$D$10),2))</f>
        <v>127.9</v>
      </c>
      <c r="F222" s="50">
        <f>IFERROR(IF(E222&lt;&gt;"",E222*'LEONI 2018'!$C$13,""),E222)</f>
        <v>556.36500000000001</v>
      </c>
      <c r="G222" s="45" t="s">
        <v>1928</v>
      </c>
      <c r="H222" s="45" t="s">
        <v>1926</v>
      </c>
    </row>
    <row r="223" spans="1:9" x14ac:dyDescent="0.25">
      <c r="A223" s="6" t="s">
        <v>1393</v>
      </c>
      <c r="B223" s="34">
        <v>1</v>
      </c>
      <c r="C223" s="14" t="s">
        <v>676</v>
      </c>
      <c r="D223" s="55">
        <v>128.6</v>
      </c>
      <c r="E223" s="55">
        <f>IF(D223="auf Anfrage",0,ROUND((D223-(D223*'LEONI 2018'!$C$10))-((D223-(D223*'LEONI 2018'!$C$10))*'LEONI 2018'!$D$10),2))</f>
        <v>128.6</v>
      </c>
      <c r="F223" s="50">
        <f>IFERROR(IF(E223&lt;&gt;"",E223*'LEONI 2018'!$C$13,""),E223)</f>
        <v>559.41</v>
      </c>
      <c r="G223" s="45" t="s">
        <v>1928</v>
      </c>
      <c r="H223" s="45" t="s">
        <v>1926</v>
      </c>
    </row>
    <row r="224" spans="1:9" x14ac:dyDescent="0.25">
      <c r="A224" s="6" t="s">
        <v>1394</v>
      </c>
      <c r="B224" s="34">
        <v>1</v>
      </c>
      <c r="C224" s="14" t="s">
        <v>677</v>
      </c>
      <c r="D224" s="55">
        <v>129.4</v>
      </c>
      <c r="E224" s="55">
        <f>IF(D224="auf Anfrage",0,ROUND((D224-(D224*'LEONI 2018'!$C$10))-((D224-(D224*'LEONI 2018'!$C$10))*'LEONI 2018'!$D$10),2))</f>
        <v>129.4</v>
      </c>
      <c r="F224" s="50">
        <f>IFERROR(IF(E224&lt;&gt;"",E224*'LEONI 2018'!$C$13,""),E224)</f>
        <v>562.89</v>
      </c>
      <c r="G224" s="45" t="s">
        <v>1928</v>
      </c>
      <c r="H224" s="45" t="s">
        <v>1926</v>
      </c>
    </row>
    <row r="225" spans="1:8" x14ac:dyDescent="0.25">
      <c r="A225" s="6" t="s">
        <v>1395</v>
      </c>
      <c r="B225" s="34">
        <v>1</v>
      </c>
      <c r="C225" s="14" t="s">
        <v>678</v>
      </c>
      <c r="D225" s="55">
        <v>130.9</v>
      </c>
      <c r="E225" s="55">
        <f>IF(D225="auf Anfrage",0,ROUND((D225-(D225*'LEONI 2018'!$C$10))-((D225-(D225*'LEONI 2018'!$C$10))*'LEONI 2018'!$D$10),2))</f>
        <v>130.9</v>
      </c>
      <c r="F225" s="50">
        <f>IFERROR(IF(E225&lt;&gt;"",E225*'LEONI 2018'!$C$13,""),E225)</f>
        <v>569.41499999999996</v>
      </c>
      <c r="G225" s="45" t="s">
        <v>1928</v>
      </c>
      <c r="H225" s="45" t="s">
        <v>1926</v>
      </c>
    </row>
    <row r="226" spans="1:8" x14ac:dyDescent="0.25">
      <c r="A226" s="6" t="s">
        <v>1396</v>
      </c>
      <c r="B226" s="34">
        <v>1</v>
      </c>
      <c r="C226" s="14" t="s">
        <v>679</v>
      </c>
      <c r="D226" s="55">
        <v>134.6</v>
      </c>
      <c r="E226" s="55">
        <f>IF(D226="auf Anfrage",0,ROUND((D226-(D226*'LEONI 2018'!$C$10))-((D226-(D226*'LEONI 2018'!$C$10))*'LEONI 2018'!$D$10),2))</f>
        <v>134.6</v>
      </c>
      <c r="F226" s="50">
        <f>IFERROR(IF(E226&lt;&gt;"",E226*'LEONI 2018'!$C$13,""),E226)</f>
        <v>585.50999999999988</v>
      </c>
      <c r="G226" s="45" t="s">
        <v>1928</v>
      </c>
      <c r="H226" s="45" t="s">
        <v>1926</v>
      </c>
    </row>
    <row r="227" spans="1:8" x14ac:dyDescent="0.25">
      <c r="A227" s="6" t="s">
        <v>1397</v>
      </c>
      <c r="B227" s="34">
        <v>1</v>
      </c>
      <c r="C227" s="14" t="s">
        <v>680</v>
      </c>
      <c r="D227" s="55">
        <v>128.1</v>
      </c>
      <c r="E227" s="55">
        <f>IF(D227="auf Anfrage",0,ROUND((D227-(D227*'LEONI 2018'!$C$10))-((D227-(D227*'LEONI 2018'!$C$10))*'LEONI 2018'!$D$10),2))</f>
        <v>128.1</v>
      </c>
      <c r="F227" s="50">
        <f>IFERROR(IF(E227&lt;&gt;"",E227*'LEONI 2018'!$C$13,""),E227)</f>
        <v>557.2349999999999</v>
      </c>
      <c r="G227" s="45" t="s">
        <v>1928</v>
      </c>
      <c r="H227" s="45" t="s">
        <v>1926</v>
      </c>
    </row>
    <row r="228" spans="1:8" x14ac:dyDescent="0.25">
      <c r="A228" s="6" t="s">
        <v>1398</v>
      </c>
      <c r="B228" s="34">
        <v>1</v>
      </c>
      <c r="C228" s="14" t="s">
        <v>681</v>
      </c>
      <c r="D228" s="55">
        <v>128.9</v>
      </c>
      <c r="E228" s="55">
        <f>IF(D228="auf Anfrage",0,ROUND((D228-(D228*'LEONI 2018'!$C$10))-((D228-(D228*'LEONI 2018'!$C$10))*'LEONI 2018'!$D$10),2))</f>
        <v>128.9</v>
      </c>
      <c r="F228" s="50">
        <f>IFERROR(IF(E228&lt;&gt;"",E228*'LEONI 2018'!$C$13,""),E228)</f>
        <v>560.71500000000003</v>
      </c>
      <c r="G228" s="45" t="s">
        <v>1928</v>
      </c>
      <c r="H228" s="45" t="s">
        <v>1926</v>
      </c>
    </row>
    <row r="229" spans="1:8" x14ac:dyDescent="0.25">
      <c r="A229" s="6" t="s">
        <v>1399</v>
      </c>
      <c r="B229" s="34">
        <v>1</v>
      </c>
      <c r="C229" s="14" t="s">
        <v>682</v>
      </c>
      <c r="D229" s="55">
        <v>129.80000000000001</v>
      </c>
      <c r="E229" s="55">
        <f>IF(D229="auf Anfrage",0,ROUND((D229-(D229*'LEONI 2018'!$C$10))-((D229-(D229*'LEONI 2018'!$C$10))*'LEONI 2018'!$D$10),2))</f>
        <v>129.80000000000001</v>
      </c>
      <c r="F229" s="50">
        <f>IFERROR(IF(E229&lt;&gt;"",E229*'LEONI 2018'!$C$13,""),E229)</f>
        <v>564.63</v>
      </c>
      <c r="G229" s="45" t="s">
        <v>1928</v>
      </c>
      <c r="H229" s="45" t="s">
        <v>1926</v>
      </c>
    </row>
    <row r="230" spans="1:8" x14ac:dyDescent="0.25">
      <c r="A230" s="6" t="s">
        <v>1400</v>
      </c>
      <c r="B230" s="34">
        <v>1</v>
      </c>
      <c r="C230" s="14" t="s">
        <v>683</v>
      </c>
      <c r="D230" s="55">
        <v>131.6</v>
      </c>
      <c r="E230" s="55">
        <f>IF(D230="auf Anfrage",0,ROUND((D230-(D230*'LEONI 2018'!$C$10))-((D230-(D230*'LEONI 2018'!$C$10))*'LEONI 2018'!$D$10),2))</f>
        <v>131.6</v>
      </c>
      <c r="F230" s="50">
        <f>IFERROR(IF(E230&lt;&gt;"",E230*'LEONI 2018'!$C$13,""),E230)</f>
        <v>572.45999999999992</v>
      </c>
      <c r="G230" s="45" t="s">
        <v>1928</v>
      </c>
      <c r="H230" s="45" t="s">
        <v>1926</v>
      </c>
    </row>
    <row r="231" spans="1:8" x14ac:dyDescent="0.25">
      <c r="A231" s="6" t="s">
        <v>1401</v>
      </c>
      <c r="B231" s="34">
        <v>1</v>
      </c>
      <c r="C231" s="14" t="s">
        <v>684</v>
      </c>
      <c r="D231" s="55">
        <v>136.1</v>
      </c>
      <c r="E231" s="55">
        <f>IF(D231="auf Anfrage",0,ROUND((D231-(D231*'LEONI 2018'!$C$10))-((D231-(D231*'LEONI 2018'!$C$10))*'LEONI 2018'!$D$10),2))</f>
        <v>136.1</v>
      </c>
      <c r="F231" s="50">
        <f>IFERROR(IF(E231&lt;&gt;"",E231*'LEONI 2018'!$C$13,""),E231)</f>
        <v>592.03499999999997</v>
      </c>
      <c r="G231" s="45" t="s">
        <v>1928</v>
      </c>
      <c r="H231" s="45" t="s">
        <v>1926</v>
      </c>
    </row>
    <row r="232" spans="1:8" x14ac:dyDescent="0.25">
      <c r="A232" s="6" t="s">
        <v>1402</v>
      </c>
      <c r="B232" s="34">
        <v>1</v>
      </c>
      <c r="C232" s="14" t="s">
        <v>685</v>
      </c>
      <c r="D232" s="55">
        <v>128.4</v>
      </c>
      <c r="E232" s="55">
        <f>IF(D232="auf Anfrage",0,ROUND((D232-(D232*'LEONI 2018'!$C$10))-((D232-(D232*'LEONI 2018'!$C$10))*'LEONI 2018'!$D$10),2))</f>
        <v>128.4</v>
      </c>
      <c r="F232" s="50">
        <f>IFERROR(IF(E232&lt;&gt;"",E232*'LEONI 2018'!$C$13,""),E232)</f>
        <v>558.54</v>
      </c>
      <c r="G232" s="45" t="s">
        <v>1928</v>
      </c>
      <c r="H232" s="45" t="s">
        <v>1926</v>
      </c>
    </row>
    <row r="233" spans="1:8" x14ac:dyDescent="0.25">
      <c r="A233" s="6" t="s">
        <v>1403</v>
      </c>
      <c r="B233" s="34">
        <v>1</v>
      </c>
      <c r="C233" s="14" t="s">
        <v>630</v>
      </c>
      <c r="D233" s="55">
        <v>129.6</v>
      </c>
      <c r="E233" s="55">
        <f>IF(D233="auf Anfrage",0,ROUND((D233-(D233*'LEONI 2018'!$C$10))-((D233-(D233*'LEONI 2018'!$C$10))*'LEONI 2018'!$D$10),2))</f>
        <v>129.6</v>
      </c>
      <c r="F233" s="50">
        <f>IFERROR(IF(E233&lt;&gt;"",E233*'LEONI 2018'!$C$13,""),E233)</f>
        <v>563.75999999999988</v>
      </c>
      <c r="G233" s="45" t="s">
        <v>1928</v>
      </c>
      <c r="H233" s="45" t="s">
        <v>1926</v>
      </c>
    </row>
    <row r="234" spans="1:8" x14ac:dyDescent="0.25">
      <c r="A234" s="6" t="s">
        <v>1404</v>
      </c>
      <c r="B234" s="34">
        <v>1</v>
      </c>
      <c r="C234" s="14" t="s">
        <v>631</v>
      </c>
      <c r="D234" s="55">
        <v>130.80000000000001</v>
      </c>
      <c r="E234" s="55">
        <f>IF(D234="auf Anfrage",0,ROUND((D234-(D234*'LEONI 2018'!$C$10))-((D234-(D234*'LEONI 2018'!$C$10))*'LEONI 2018'!$D$10),2))</f>
        <v>130.80000000000001</v>
      </c>
      <c r="F234" s="50">
        <f>IFERROR(IF(E234&lt;&gt;"",E234*'LEONI 2018'!$C$13,""),E234)</f>
        <v>568.98</v>
      </c>
      <c r="G234" s="45" t="s">
        <v>1928</v>
      </c>
      <c r="H234" s="45" t="s">
        <v>1926</v>
      </c>
    </row>
    <row r="235" spans="1:8" x14ac:dyDescent="0.25">
      <c r="A235" s="6" t="s">
        <v>1405</v>
      </c>
      <c r="B235" s="34">
        <v>1</v>
      </c>
      <c r="C235" s="14" t="s">
        <v>686</v>
      </c>
      <c r="D235" s="55">
        <v>133.19999999999999</v>
      </c>
      <c r="E235" s="55">
        <f>IF(D235="auf Anfrage",0,ROUND((D235-(D235*'LEONI 2018'!$C$10))-((D235-(D235*'LEONI 2018'!$C$10))*'LEONI 2018'!$D$10),2))</f>
        <v>133.19999999999999</v>
      </c>
      <c r="F235" s="50">
        <f>IFERROR(IF(E235&lt;&gt;"",E235*'LEONI 2018'!$C$13,""),E235)</f>
        <v>579.41999999999996</v>
      </c>
      <c r="G235" s="45" t="s">
        <v>1928</v>
      </c>
      <c r="H235" s="45" t="s">
        <v>1926</v>
      </c>
    </row>
    <row r="236" spans="1:8" x14ac:dyDescent="0.25">
      <c r="A236" s="6" t="s">
        <v>1406</v>
      </c>
      <c r="B236" s="34">
        <v>1</v>
      </c>
      <c r="C236" s="14" t="s">
        <v>687</v>
      </c>
      <c r="D236" s="55">
        <v>139.19999999999999</v>
      </c>
      <c r="E236" s="55">
        <f>IF(D236="auf Anfrage",0,ROUND((D236-(D236*'LEONI 2018'!$C$10))-((D236-(D236*'LEONI 2018'!$C$10))*'LEONI 2018'!$D$10),2))</f>
        <v>139.19999999999999</v>
      </c>
      <c r="F236" s="50">
        <f>IFERROR(IF(E236&lt;&gt;"",E236*'LEONI 2018'!$C$13,""),E236)</f>
        <v>605.51999999999987</v>
      </c>
      <c r="G236" s="45" t="s">
        <v>1928</v>
      </c>
      <c r="H236" s="45" t="s">
        <v>1926</v>
      </c>
    </row>
    <row r="237" spans="1:8" ht="15" customHeight="1" x14ac:dyDescent="0.25">
      <c r="A237" s="38" t="s">
        <v>1912</v>
      </c>
      <c r="B237" s="70" t="s">
        <v>1951</v>
      </c>
      <c r="C237" s="38"/>
      <c r="D237" s="59"/>
      <c r="E237" s="59"/>
      <c r="F237" s="38"/>
      <c r="G237" s="24"/>
      <c r="H237" s="24"/>
    </row>
    <row r="238" spans="1:8" x14ac:dyDescent="0.25">
      <c r="A238" s="6" t="s">
        <v>1407</v>
      </c>
      <c r="B238" s="34">
        <v>1</v>
      </c>
      <c r="C238" s="14" t="s">
        <v>632</v>
      </c>
      <c r="D238" s="55">
        <v>17.8</v>
      </c>
      <c r="E238" s="55">
        <f>IF(D238="auf Anfrage",0,ROUND((D238-(D238*'LEONI 2018'!$C$10))-((D238-(D238*'LEONI 2018'!$C$10))*'LEONI 2018'!$D$10),2))</f>
        <v>17.8</v>
      </c>
      <c r="F238" s="50">
        <f>IFERROR(IF(E238&lt;&gt;"",E238*'LEONI 2018'!$C$13,""),E238)</f>
        <v>77.429999999999993</v>
      </c>
      <c r="G238" s="45" t="s">
        <v>1928</v>
      </c>
      <c r="H238" s="45" t="s">
        <v>1926</v>
      </c>
    </row>
    <row r="239" spans="1:8" x14ac:dyDescent="0.25">
      <c r="A239" s="6" t="s">
        <v>1408</v>
      </c>
      <c r="B239" s="34">
        <v>1</v>
      </c>
      <c r="C239" s="14" t="s">
        <v>633</v>
      </c>
      <c r="D239" s="55">
        <v>19</v>
      </c>
      <c r="E239" s="55">
        <f>IF(D239="auf Anfrage",0,ROUND((D239-(D239*'LEONI 2018'!$C$10))-((D239-(D239*'LEONI 2018'!$C$10))*'LEONI 2018'!$D$10),2))</f>
        <v>19</v>
      </c>
      <c r="F239" s="50">
        <f>IFERROR(IF(E239&lt;&gt;"",E239*'LEONI 2018'!$C$13,""),E239)</f>
        <v>82.649999999999991</v>
      </c>
      <c r="G239" s="45" t="s">
        <v>1927</v>
      </c>
      <c r="H239" s="45">
        <v>1</v>
      </c>
    </row>
    <row r="240" spans="1:8" x14ac:dyDescent="0.25">
      <c r="A240" s="6" t="s">
        <v>1409</v>
      </c>
      <c r="B240" s="34">
        <v>1</v>
      </c>
      <c r="C240" s="14" t="s">
        <v>634</v>
      </c>
      <c r="D240" s="55">
        <v>20.2</v>
      </c>
      <c r="E240" s="55">
        <f>IF(D240="auf Anfrage",0,ROUND((D240-(D240*'LEONI 2018'!$C$10))-((D240-(D240*'LEONI 2018'!$C$10))*'LEONI 2018'!$D$10),2))</f>
        <v>20.2</v>
      </c>
      <c r="F240" s="50">
        <f>IFERROR(IF(E240&lt;&gt;"",E240*'LEONI 2018'!$C$13,""),E240)</f>
        <v>87.86999999999999</v>
      </c>
      <c r="G240" s="45" t="s">
        <v>1927</v>
      </c>
      <c r="H240" s="45">
        <v>1</v>
      </c>
    </row>
    <row r="241" spans="1:8" x14ac:dyDescent="0.25">
      <c r="A241" s="6" t="s">
        <v>1410</v>
      </c>
      <c r="B241" s="34">
        <v>1</v>
      </c>
      <c r="C241" s="14" t="s">
        <v>635</v>
      </c>
      <c r="D241" s="55">
        <v>22.5</v>
      </c>
      <c r="E241" s="55">
        <f>IF(D241="auf Anfrage",0,ROUND((D241-(D241*'LEONI 2018'!$C$10))-((D241-(D241*'LEONI 2018'!$C$10))*'LEONI 2018'!$D$10),2))</f>
        <v>22.5</v>
      </c>
      <c r="F241" s="50">
        <f>IFERROR(IF(E241&lt;&gt;"",E241*'LEONI 2018'!$C$13,""),E241)</f>
        <v>97.874999999999986</v>
      </c>
      <c r="G241" s="45" t="s">
        <v>1927</v>
      </c>
      <c r="H241" s="45">
        <v>1</v>
      </c>
    </row>
    <row r="242" spans="1:8" x14ac:dyDescent="0.25">
      <c r="A242" s="6" t="s">
        <v>1411</v>
      </c>
      <c r="B242" s="34">
        <v>1</v>
      </c>
      <c r="C242" s="14" t="s">
        <v>636</v>
      </c>
      <c r="D242" s="55">
        <v>28.4</v>
      </c>
      <c r="E242" s="55">
        <f>IF(D242="auf Anfrage",0,ROUND((D242-(D242*'LEONI 2018'!$C$10))-((D242-(D242*'LEONI 2018'!$C$10))*'LEONI 2018'!$D$10),2))</f>
        <v>28.4</v>
      </c>
      <c r="F242" s="50">
        <f>IFERROR(IF(E242&lt;&gt;"",E242*'LEONI 2018'!$C$13,""),E242)</f>
        <v>123.53999999999998</v>
      </c>
      <c r="G242" s="45" t="s">
        <v>1928</v>
      </c>
      <c r="H242" s="45" t="s">
        <v>1926</v>
      </c>
    </row>
    <row r="243" spans="1:8" x14ac:dyDescent="0.25">
      <c r="A243" s="6" t="s">
        <v>1412</v>
      </c>
      <c r="B243" s="34">
        <v>1</v>
      </c>
      <c r="C243" s="14" t="s">
        <v>637</v>
      </c>
      <c r="D243" s="55">
        <v>16.399999999999999</v>
      </c>
      <c r="E243" s="55">
        <f>IF(D243="auf Anfrage",0,ROUND((D243-(D243*'LEONI 2018'!$C$10))-((D243-(D243*'LEONI 2018'!$C$10))*'LEONI 2018'!$D$10),2))</f>
        <v>16.399999999999999</v>
      </c>
      <c r="F243" s="50">
        <f>IFERROR(IF(E243&lt;&gt;"",E243*'LEONI 2018'!$C$13,""),E243)</f>
        <v>71.339999999999989</v>
      </c>
      <c r="G243" s="45" t="s">
        <v>1928</v>
      </c>
      <c r="H243" s="45" t="s">
        <v>1926</v>
      </c>
    </row>
    <row r="244" spans="1:8" x14ac:dyDescent="0.25">
      <c r="A244" s="6" t="s">
        <v>1413</v>
      </c>
      <c r="B244" s="34">
        <v>1</v>
      </c>
      <c r="C244" s="14" t="s">
        <v>638</v>
      </c>
      <c r="D244" s="55">
        <v>17.100000000000001</v>
      </c>
      <c r="E244" s="55">
        <f>IF(D244="auf Anfrage",0,ROUND((D244-(D244*'LEONI 2018'!$C$10))-((D244-(D244*'LEONI 2018'!$C$10))*'LEONI 2018'!$D$10),2))</f>
        <v>17.100000000000001</v>
      </c>
      <c r="F244" s="50">
        <f>IFERROR(IF(E244&lt;&gt;"",E244*'LEONI 2018'!$C$13,""),E244)</f>
        <v>74.385000000000005</v>
      </c>
      <c r="G244" s="45" t="s">
        <v>1927</v>
      </c>
      <c r="H244" s="45">
        <v>1</v>
      </c>
    </row>
    <row r="245" spans="1:8" x14ac:dyDescent="0.25">
      <c r="A245" s="6" t="s">
        <v>1414</v>
      </c>
      <c r="B245" s="34">
        <v>1</v>
      </c>
      <c r="C245" s="14" t="s">
        <v>639</v>
      </c>
      <c r="D245" s="55">
        <v>17.7</v>
      </c>
      <c r="E245" s="55">
        <f>IF(D245="auf Anfrage",0,ROUND((D245-(D245*'LEONI 2018'!$C$10))-((D245-(D245*'LEONI 2018'!$C$10))*'LEONI 2018'!$D$10),2))</f>
        <v>17.7</v>
      </c>
      <c r="F245" s="50">
        <f>IFERROR(IF(E245&lt;&gt;"",E245*'LEONI 2018'!$C$13,""),E245)</f>
        <v>76.99499999999999</v>
      </c>
      <c r="G245" s="45" t="s">
        <v>1927</v>
      </c>
      <c r="H245" s="45">
        <v>1</v>
      </c>
    </row>
    <row r="246" spans="1:8" x14ac:dyDescent="0.25">
      <c r="A246" s="6" t="s">
        <v>1415</v>
      </c>
      <c r="B246" s="34">
        <v>1</v>
      </c>
      <c r="C246" s="14" t="s">
        <v>640</v>
      </c>
      <c r="D246" s="55">
        <v>19</v>
      </c>
      <c r="E246" s="55">
        <f>IF(D246="auf Anfrage",0,ROUND((D246-(D246*'LEONI 2018'!$C$10))-((D246-(D246*'LEONI 2018'!$C$10))*'LEONI 2018'!$D$10),2))</f>
        <v>19</v>
      </c>
      <c r="F246" s="50">
        <f>IFERROR(IF(E246&lt;&gt;"",E246*'LEONI 2018'!$C$13,""),E246)</f>
        <v>82.649999999999991</v>
      </c>
      <c r="G246" s="45" t="s">
        <v>1927</v>
      </c>
      <c r="H246" s="45">
        <v>1</v>
      </c>
    </row>
    <row r="247" spans="1:8" x14ac:dyDescent="0.25">
      <c r="A247" s="6" t="s">
        <v>1416</v>
      </c>
      <c r="B247" s="34">
        <v>1</v>
      </c>
      <c r="C247" s="14" t="s">
        <v>641</v>
      </c>
      <c r="D247" s="55">
        <v>22.1</v>
      </c>
      <c r="E247" s="55">
        <f>IF(D247="auf Anfrage",0,ROUND((D247-(D247*'LEONI 2018'!$C$10))-((D247-(D247*'LEONI 2018'!$C$10))*'LEONI 2018'!$D$10),2))</f>
        <v>22.1</v>
      </c>
      <c r="F247" s="50">
        <f>IFERROR(IF(E247&lt;&gt;"",E247*'LEONI 2018'!$C$13,""),E247)</f>
        <v>96.135000000000005</v>
      </c>
      <c r="G247" s="45" t="s">
        <v>1928</v>
      </c>
      <c r="H247" s="45" t="s">
        <v>1926</v>
      </c>
    </row>
    <row r="248" spans="1:8" x14ac:dyDescent="0.25">
      <c r="A248" s="6" t="s">
        <v>1417</v>
      </c>
      <c r="B248" s="34">
        <v>1</v>
      </c>
      <c r="C248" s="14" t="s">
        <v>642</v>
      </c>
      <c r="D248" s="55">
        <v>16.7</v>
      </c>
      <c r="E248" s="55">
        <f>IF(D248="auf Anfrage",0,ROUND((D248-(D248*'LEONI 2018'!$C$10))-((D248-(D248*'LEONI 2018'!$C$10))*'LEONI 2018'!$D$10),2))</f>
        <v>16.7</v>
      </c>
      <c r="F248" s="50">
        <f>IFERROR(IF(E248&lt;&gt;"",E248*'LEONI 2018'!$C$13,""),E248)</f>
        <v>72.644999999999996</v>
      </c>
      <c r="G248" s="45" t="s">
        <v>1928</v>
      </c>
      <c r="H248" s="45" t="s">
        <v>1926</v>
      </c>
    </row>
    <row r="249" spans="1:8" x14ac:dyDescent="0.25">
      <c r="A249" s="6" t="s">
        <v>1418</v>
      </c>
      <c r="B249" s="34">
        <v>1</v>
      </c>
      <c r="C249" s="14" t="s">
        <v>643</v>
      </c>
      <c r="D249" s="55">
        <v>17.600000000000001</v>
      </c>
      <c r="E249" s="55">
        <f>IF(D249="auf Anfrage",0,ROUND((D249-(D249*'LEONI 2018'!$C$10))-((D249-(D249*'LEONI 2018'!$C$10))*'LEONI 2018'!$D$10),2))</f>
        <v>17.600000000000001</v>
      </c>
      <c r="F249" s="50">
        <f>IFERROR(IF(E249&lt;&gt;"",E249*'LEONI 2018'!$C$13,""),E249)</f>
        <v>76.56</v>
      </c>
      <c r="G249" s="45" t="s">
        <v>1927</v>
      </c>
      <c r="H249" s="45">
        <v>1</v>
      </c>
    </row>
    <row r="250" spans="1:8" x14ac:dyDescent="0.25">
      <c r="A250" s="6" t="s">
        <v>1419</v>
      </c>
      <c r="B250" s="34">
        <v>1</v>
      </c>
      <c r="C250" s="14" t="s">
        <v>644</v>
      </c>
      <c r="D250" s="55">
        <v>18.399999999999999</v>
      </c>
      <c r="E250" s="55">
        <f>IF(D250="auf Anfrage",0,ROUND((D250-(D250*'LEONI 2018'!$C$10))-((D250-(D250*'LEONI 2018'!$C$10))*'LEONI 2018'!$D$10),2))</f>
        <v>18.399999999999999</v>
      </c>
      <c r="F250" s="50">
        <f>IFERROR(IF(E250&lt;&gt;"",E250*'LEONI 2018'!$C$13,""),E250)</f>
        <v>80.039999999999992</v>
      </c>
      <c r="G250" s="45" t="s">
        <v>1927</v>
      </c>
      <c r="H250" s="45">
        <v>1</v>
      </c>
    </row>
    <row r="251" spans="1:8" x14ac:dyDescent="0.25">
      <c r="A251" s="6" t="s">
        <v>1420</v>
      </c>
      <c r="B251" s="34">
        <v>1</v>
      </c>
      <c r="C251" s="14" t="s">
        <v>645</v>
      </c>
      <c r="D251" s="55">
        <v>20.2</v>
      </c>
      <c r="E251" s="55">
        <f>IF(D251="auf Anfrage",0,ROUND((D251-(D251*'LEONI 2018'!$C$10))-((D251-(D251*'LEONI 2018'!$C$10))*'LEONI 2018'!$D$10),2))</f>
        <v>20.2</v>
      </c>
      <c r="F251" s="50">
        <f>IFERROR(IF(E251&lt;&gt;"",E251*'LEONI 2018'!$C$13,""),E251)</f>
        <v>87.86999999999999</v>
      </c>
      <c r="G251" s="45" t="s">
        <v>1927</v>
      </c>
      <c r="H251" s="45">
        <v>1</v>
      </c>
    </row>
    <row r="252" spans="1:8" x14ac:dyDescent="0.25">
      <c r="A252" s="6" t="s">
        <v>1421</v>
      </c>
      <c r="B252" s="34">
        <v>1</v>
      </c>
      <c r="C252" s="14" t="s">
        <v>646</v>
      </c>
      <c r="D252" s="55">
        <v>24.5</v>
      </c>
      <c r="E252" s="55">
        <f>IF(D252="auf Anfrage",0,ROUND((D252-(D252*'LEONI 2018'!$C$10))-((D252-(D252*'LEONI 2018'!$C$10))*'LEONI 2018'!$D$10),2))</f>
        <v>24.5</v>
      </c>
      <c r="F252" s="50">
        <f>IFERROR(IF(E252&lt;&gt;"",E252*'LEONI 2018'!$C$13,""),E252)</f>
        <v>106.57499999999999</v>
      </c>
      <c r="G252" s="45" t="s">
        <v>1928</v>
      </c>
      <c r="H252" s="45" t="s">
        <v>1926</v>
      </c>
    </row>
    <row r="253" spans="1:8" ht="15" customHeight="1" x14ac:dyDescent="0.25">
      <c r="A253" s="38" t="s">
        <v>1913</v>
      </c>
      <c r="B253" s="24"/>
      <c r="C253" s="38"/>
      <c r="D253" s="59"/>
      <c r="E253" s="59"/>
      <c r="F253" s="38"/>
      <c r="G253" s="24"/>
      <c r="H253" s="24"/>
    </row>
    <row r="254" spans="1:8" x14ac:dyDescent="0.25">
      <c r="A254" s="6" t="s">
        <v>1063</v>
      </c>
      <c r="B254" s="34">
        <v>1</v>
      </c>
      <c r="C254" s="14" t="s">
        <v>895</v>
      </c>
      <c r="D254" s="55">
        <v>18.7</v>
      </c>
      <c r="E254" s="55">
        <f>IF(D254="auf Anfrage",0,ROUND((D254-(D254*'LEONI 2018'!$C$10))-((D254-(D254*'LEONI 2018'!$C$10))*'LEONI 2018'!$D$10),2))</f>
        <v>18.7</v>
      </c>
      <c r="F254" s="50">
        <f>IFERROR(IF(E254&lt;&gt;"",E254*'LEONI 2018'!$C$13,""),E254)</f>
        <v>81.344999999999985</v>
      </c>
      <c r="G254" s="45" t="s">
        <v>1928</v>
      </c>
      <c r="H254" s="45" t="s">
        <v>1926</v>
      </c>
    </row>
    <row r="255" spans="1:8" x14ac:dyDescent="0.25">
      <c r="A255" s="6" t="s">
        <v>1064</v>
      </c>
      <c r="B255" s="34">
        <v>1</v>
      </c>
      <c r="C255" s="14" t="s">
        <v>667</v>
      </c>
      <c r="D255" s="55">
        <v>19.899999999999999</v>
      </c>
      <c r="E255" s="55">
        <f>IF(D255="auf Anfrage",0,ROUND((D255-(D255*'LEONI 2018'!$C$10))-((D255-(D255*'LEONI 2018'!$C$10))*'LEONI 2018'!$D$10),2))</f>
        <v>19.899999999999999</v>
      </c>
      <c r="F255" s="50">
        <f>IFERROR(IF(E255&lt;&gt;"",E255*'LEONI 2018'!$C$13,""),E255)</f>
        <v>86.564999999999984</v>
      </c>
      <c r="G255" s="45" t="s">
        <v>1928</v>
      </c>
      <c r="H255" s="45" t="s">
        <v>1926</v>
      </c>
    </row>
    <row r="256" spans="1:8" x14ac:dyDescent="0.25">
      <c r="A256" s="6" t="s">
        <v>1065</v>
      </c>
      <c r="B256" s="34">
        <v>1</v>
      </c>
      <c r="C256" s="14" t="s">
        <v>896</v>
      </c>
      <c r="D256" s="55">
        <v>21.1</v>
      </c>
      <c r="E256" s="55">
        <f>IF(D256="auf Anfrage",0,ROUND((D256-(D256*'LEONI 2018'!$C$10))-((D256-(D256*'LEONI 2018'!$C$10))*'LEONI 2018'!$D$10),2))</f>
        <v>21.1</v>
      </c>
      <c r="F256" s="50">
        <f>IFERROR(IF(E256&lt;&gt;"",E256*'LEONI 2018'!$C$13,""),E256)</f>
        <v>91.784999999999997</v>
      </c>
      <c r="G256" s="45" t="s">
        <v>1928</v>
      </c>
      <c r="H256" s="45" t="s">
        <v>1926</v>
      </c>
    </row>
    <row r="257" spans="1:8" x14ac:dyDescent="0.25">
      <c r="A257" s="6" t="s">
        <v>1066</v>
      </c>
      <c r="B257" s="34">
        <v>1</v>
      </c>
      <c r="C257" s="14" t="s">
        <v>897</v>
      </c>
      <c r="D257" s="55">
        <v>23.4</v>
      </c>
      <c r="E257" s="55">
        <f>IF(D257="auf Anfrage",0,ROUND((D257-(D257*'LEONI 2018'!$C$10))-((D257-(D257*'LEONI 2018'!$C$10))*'LEONI 2018'!$D$10),2))</f>
        <v>23.4</v>
      </c>
      <c r="F257" s="50">
        <f>IFERROR(IF(E257&lt;&gt;"",E257*'LEONI 2018'!$C$13,""),E257)</f>
        <v>101.78999999999999</v>
      </c>
      <c r="G257" s="45" t="s">
        <v>1928</v>
      </c>
      <c r="H257" s="45" t="s">
        <v>1926</v>
      </c>
    </row>
    <row r="258" spans="1:8" x14ac:dyDescent="0.25">
      <c r="A258" s="6" t="s">
        <v>1067</v>
      </c>
      <c r="B258" s="34">
        <v>1</v>
      </c>
      <c r="C258" s="14" t="s">
        <v>898</v>
      </c>
      <c r="D258" s="55">
        <v>29.3</v>
      </c>
      <c r="E258" s="55">
        <f>IF(D258="auf Anfrage",0,ROUND((D258-(D258*'LEONI 2018'!$C$10))-((D258-(D258*'LEONI 2018'!$C$10))*'LEONI 2018'!$D$10),2))</f>
        <v>29.3</v>
      </c>
      <c r="F258" s="50">
        <f>IFERROR(IF(E258&lt;&gt;"",E258*'LEONI 2018'!$C$13,""),E258)</f>
        <v>127.455</v>
      </c>
      <c r="G258" s="45" t="s">
        <v>1928</v>
      </c>
      <c r="H258" s="45" t="s">
        <v>1926</v>
      </c>
    </row>
    <row r="259" spans="1:8" x14ac:dyDescent="0.25">
      <c r="A259" s="6" t="s">
        <v>1068</v>
      </c>
      <c r="B259" s="34">
        <v>1</v>
      </c>
      <c r="C259" s="14" t="s">
        <v>899</v>
      </c>
      <c r="D259" s="55">
        <v>17.399999999999999</v>
      </c>
      <c r="E259" s="55">
        <f>IF(D259="auf Anfrage",0,ROUND((D259-(D259*'LEONI 2018'!$C$10))-((D259-(D259*'LEONI 2018'!$C$10))*'LEONI 2018'!$D$10),2))</f>
        <v>17.399999999999999</v>
      </c>
      <c r="F259" s="50">
        <f>IFERROR(IF(E259&lt;&gt;"",E259*'LEONI 2018'!$C$13,""),E259)</f>
        <v>75.689999999999984</v>
      </c>
      <c r="G259" s="45" t="s">
        <v>1928</v>
      </c>
      <c r="H259" s="45" t="s">
        <v>1926</v>
      </c>
    </row>
    <row r="260" spans="1:8" x14ac:dyDescent="0.25">
      <c r="A260" s="6" t="s">
        <v>1069</v>
      </c>
      <c r="B260" s="34">
        <v>1</v>
      </c>
      <c r="C260" s="14" t="s">
        <v>900</v>
      </c>
      <c r="D260" s="55">
        <v>18</v>
      </c>
      <c r="E260" s="55">
        <f>IF(D260="auf Anfrage",0,ROUND((D260-(D260*'LEONI 2018'!$C$10))-((D260-(D260*'LEONI 2018'!$C$10))*'LEONI 2018'!$D$10),2))</f>
        <v>18</v>
      </c>
      <c r="F260" s="50">
        <f>IFERROR(IF(E260&lt;&gt;"",E260*'LEONI 2018'!$C$13,""),E260)</f>
        <v>78.3</v>
      </c>
      <c r="G260" s="45" t="s">
        <v>1928</v>
      </c>
      <c r="H260" s="45" t="s">
        <v>1926</v>
      </c>
    </row>
    <row r="261" spans="1:8" x14ac:dyDescent="0.25">
      <c r="A261" s="6" t="s">
        <v>1070</v>
      </c>
      <c r="B261" s="34">
        <v>1</v>
      </c>
      <c r="C261" s="14" t="s">
        <v>901</v>
      </c>
      <c r="D261" s="55">
        <v>18.600000000000001</v>
      </c>
      <c r="E261" s="55">
        <f>IF(D261="auf Anfrage",0,ROUND((D261-(D261*'LEONI 2018'!$C$10))-((D261-(D261*'LEONI 2018'!$C$10))*'LEONI 2018'!$D$10),2))</f>
        <v>18.600000000000001</v>
      </c>
      <c r="F261" s="50">
        <f>IFERROR(IF(E261&lt;&gt;"",E261*'LEONI 2018'!$C$13,""),E261)</f>
        <v>80.91</v>
      </c>
      <c r="G261" s="45" t="s">
        <v>1928</v>
      </c>
      <c r="H261" s="45" t="s">
        <v>1926</v>
      </c>
    </row>
    <row r="262" spans="1:8" x14ac:dyDescent="0.25">
      <c r="A262" s="6" t="s">
        <v>1071</v>
      </c>
      <c r="B262" s="34">
        <v>1</v>
      </c>
      <c r="C262" s="14" t="s">
        <v>902</v>
      </c>
      <c r="D262" s="55">
        <v>19.899999999999999</v>
      </c>
      <c r="E262" s="55">
        <f>IF(D262="auf Anfrage",0,ROUND((D262-(D262*'LEONI 2018'!$C$10))-((D262-(D262*'LEONI 2018'!$C$10))*'LEONI 2018'!$D$10),2))</f>
        <v>19.899999999999999</v>
      </c>
      <c r="F262" s="50">
        <f>IFERROR(IF(E262&lt;&gt;"",E262*'LEONI 2018'!$C$13,""),E262)</f>
        <v>86.564999999999984</v>
      </c>
      <c r="G262" s="45" t="s">
        <v>1928</v>
      </c>
      <c r="H262" s="45" t="s">
        <v>1926</v>
      </c>
    </row>
    <row r="263" spans="1:8" x14ac:dyDescent="0.25">
      <c r="A263" s="6" t="s">
        <v>1072</v>
      </c>
      <c r="B263" s="34">
        <v>1</v>
      </c>
      <c r="C263" s="14" t="s">
        <v>903</v>
      </c>
      <c r="D263" s="55">
        <v>23</v>
      </c>
      <c r="E263" s="55">
        <f>IF(D263="auf Anfrage",0,ROUND((D263-(D263*'LEONI 2018'!$C$10))-((D263-(D263*'LEONI 2018'!$C$10))*'LEONI 2018'!$D$10),2))</f>
        <v>23</v>
      </c>
      <c r="F263" s="50">
        <f>IFERROR(IF(E263&lt;&gt;"",E263*'LEONI 2018'!$C$13,""),E263)</f>
        <v>100.05</v>
      </c>
      <c r="G263" s="45" t="s">
        <v>1928</v>
      </c>
      <c r="H263" s="45" t="s">
        <v>1926</v>
      </c>
    </row>
    <row r="264" spans="1:8" x14ac:dyDescent="0.25">
      <c r="A264" s="6" t="s">
        <v>1073</v>
      </c>
      <c r="B264" s="34">
        <v>1</v>
      </c>
      <c r="C264" s="14" t="s">
        <v>904</v>
      </c>
      <c r="D264" s="55">
        <v>17.600000000000001</v>
      </c>
      <c r="E264" s="55">
        <f>IF(D264="auf Anfrage",0,ROUND((D264-(D264*'LEONI 2018'!$C$10))-((D264-(D264*'LEONI 2018'!$C$10))*'LEONI 2018'!$D$10),2))</f>
        <v>17.600000000000001</v>
      </c>
      <c r="F264" s="50">
        <f>IFERROR(IF(E264&lt;&gt;"",E264*'LEONI 2018'!$C$13,""),E264)</f>
        <v>76.56</v>
      </c>
      <c r="G264" s="45" t="s">
        <v>1928</v>
      </c>
      <c r="H264" s="45" t="s">
        <v>1926</v>
      </c>
    </row>
    <row r="265" spans="1:8" x14ac:dyDescent="0.25">
      <c r="A265" s="6" t="s">
        <v>1074</v>
      </c>
      <c r="B265" s="34">
        <v>1</v>
      </c>
      <c r="C265" s="14" t="s">
        <v>668</v>
      </c>
      <c r="D265" s="55">
        <v>18.5</v>
      </c>
      <c r="E265" s="55">
        <f>IF(D265="auf Anfrage",0,ROUND((D265-(D265*'LEONI 2018'!$C$10))-((D265-(D265*'LEONI 2018'!$C$10))*'LEONI 2018'!$D$10),2))</f>
        <v>18.5</v>
      </c>
      <c r="F265" s="50">
        <f>IFERROR(IF(E265&lt;&gt;"",E265*'LEONI 2018'!$C$13,""),E265)</f>
        <v>80.474999999999994</v>
      </c>
      <c r="G265" s="45" t="s">
        <v>1928</v>
      </c>
      <c r="H265" s="45" t="s">
        <v>1926</v>
      </c>
    </row>
    <row r="266" spans="1:8" x14ac:dyDescent="0.25">
      <c r="A266" s="6" t="s">
        <v>1075</v>
      </c>
      <c r="B266" s="34">
        <v>1</v>
      </c>
      <c r="C266" s="14" t="s">
        <v>905</v>
      </c>
      <c r="D266" s="55">
        <v>19.3</v>
      </c>
      <c r="E266" s="55">
        <f>IF(D266="auf Anfrage",0,ROUND((D266-(D266*'LEONI 2018'!$C$10))-((D266-(D266*'LEONI 2018'!$C$10))*'LEONI 2018'!$D$10),2))</f>
        <v>19.3</v>
      </c>
      <c r="F266" s="50">
        <f>IFERROR(IF(E266&lt;&gt;"",E266*'LEONI 2018'!$C$13,""),E266)</f>
        <v>83.954999999999998</v>
      </c>
      <c r="G266" s="45" t="s">
        <v>1928</v>
      </c>
      <c r="H266" s="45" t="s">
        <v>1926</v>
      </c>
    </row>
    <row r="267" spans="1:8" x14ac:dyDescent="0.25">
      <c r="A267" s="6" t="s">
        <v>1076</v>
      </c>
      <c r="B267" s="34">
        <v>1</v>
      </c>
      <c r="C267" s="14" t="s">
        <v>906</v>
      </c>
      <c r="D267" s="55">
        <v>21.1</v>
      </c>
      <c r="E267" s="55">
        <f>IF(D267="auf Anfrage",0,ROUND((D267-(D267*'LEONI 2018'!$C$10))-((D267-(D267*'LEONI 2018'!$C$10))*'LEONI 2018'!$D$10),2))</f>
        <v>21.1</v>
      </c>
      <c r="F267" s="50">
        <f>IFERROR(IF(E267&lt;&gt;"",E267*'LEONI 2018'!$C$13,""),E267)</f>
        <v>91.784999999999997</v>
      </c>
      <c r="G267" s="45" t="s">
        <v>1928</v>
      </c>
      <c r="H267" s="45" t="s">
        <v>1926</v>
      </c>
    </row>
    <row r="268" spans="1:8" x14ac:dyDescent="0.25">
      <c r="A268" s="6" t="s">
        <v>1077</v>
      </c>
      <c r="B268" s="34">
        <v>1</v>
      </c>
      <c r="C268" s="14" t="s">
        <v>907</v>
      </c>
      <c r="D268" s="55">
        <v>25.4</v>
      </c>
      <c r="E268" s="55">
        <f>IF(D268="auf Anfrage",0,ROUND((D268-(D268*'LEONI 2018'!$C$10))-((D268-(D268*'LEONI 2018'!$C$10))*'LEONI 2018'!$D$10),2))</f>
        <v>25.4</v>
      </c>
      <c r="F268" s="50">
        <f>IFERROR(IF(E268&lt;&gt;"",E268*'LEONI 2018'!$C$13,""),E268)</f>
        <v>110.48999999999998</v>
      </c>
      <c r="G268" s="45" t="s">
        <v>1928</v>
      </c>
      <c r="H268" s="45" t="s">
        <v>1926</v>
      </c>
    </row>
  </sheetData>
  <sheetProtection algorithmName="SHA-512" hashValue="nyHzuqniFpa09/axm5/iTXWto8U0wWPyDQ/jAa+XaYxPeoe6RPrwaSBQ8WFFlbRrRSW0psLsn71RZggSeRlGgQ==" saltValue="147/maaRcomcQT+5glBENg==" spinCount="100000" sheet="1" objects="1" scenarios="1"/>
  <conditionalFormatting sqref="H1">
    <cfRule type="containsText" dxfId="11" priority="4" operator="containsText" text="na zapytanie">
      <formula>NOT(ISERROR(SEARCH("na zapytanie",H1)))</formula>
    </cfRule>
  </conditionalFormatting>
  <conditionalFormatting sqref="H1">
    <cfRule type="containsText" dxfId="10" priority="3" operator="containsText" text="na zapytanie">
      <formula>NOT(ISERROR(SEARCH("na zapytanie",H1)))</formula>
    </cfRule>
  </conditionalFormatting>
  <conditionalFormatting sqref="G1">
    <cfRule type="containsText" dxfId="9" priority="2" operator="containsText" text="na zapytanie">
      <formula>NOT(ISERROR(SEARCH("na zapytanie",G1)))</formula>
    </cfRule>
  </conditionalFormatting>
  <conditionalFormatting sqref="D4:H268">
    <cfRule type="containsText" dxfId="8" priority="1" operator="containsText" text="na zapytanie">
      <formula>NOT(ISERROR(SEARCH("na zapytanie",D4)))</formula>
    </cfRule>
  </conditionalFormatting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 2017&amp;R&amp;G</oddHeader>
    <oddFooter>&amp;L&amp;8LEONI Kerpen GmbH Business Datacom
Zweifaller Str. 275 - 287, D-52224 Stolberg&amp;C&amp;8All information subject to misprints or errors or tecnical modification.&amp;R&amp;8&amp;P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EK94"/>
  <sheetViews>
    <sheetView zoomScaleNormal="100" zoomScaleSheetLayoutView="80" workbookViewId="0">
      <pane ySplit="1" topLeftCell="A2" activePane="bottomLeft" state="frozen"/>
      <selection pane="bottomLeft" activeCell="A4" sqref="A4"/>
    </sheetView>
  </sheetViews>
  <sheetFormatPr defaultColWidth="11.42578125" defaultRowHeight="15" x14ac:dyDescent="0.25"/>
  <cols>
    <col min="1" max="1" width="131.5703125" style="9" customWidth="1"/>
    <col min="2" max="2" width="27.85546875" style="4" customWidth="1"/>
    <col min="3" max="3" width="19.85546875" style="4" customWidth="1"/>
    <col min="4" max="4" width="17.42578125" style="12" customWidth="1"/>
    <col min="5" max="5" width="16.85546875" style="12" customWidth="1"/>
    <col min="6" max="6" width="18.140625" style="12" customWidth="1"/>
    <col min="7" max="7" width="17.28515625" style="25" customWidth="1"/>
    <col min="8" max="8" width="16.28515625" style="25" customWidth="1"/>
    <col min="9" max="16384" width="11.42578125" style="4"/>
  </cols>
  <sheetData>
    <row r="1" spans="1:16365" s="10" customFormat="1" ht="60" customHeight="1" x14ac:dyDescent="0.25">
      <c r="A1" s="36" t="s">
        <v>1929</v>
      </c>
      <c r="B1" s="36" t="s">
        <v>1924</v>
      </c>
      <c r="C1" s="36" t="s">
        <v>1925</v>
      </c>
      <c r="D1" s="36" t="s">
        <v>1941</v>
      </c>
      <c r="E1" s="36" t="s">
        <v>1945</v>
      </c>
      <c r="F1" s="36" t="s">
        <v>1947</v>
      </c>
      <c r="G1" s="36" t="s">
        <v>1933</v>
      </c>
      <c r="H1" s="36" t="s">
        <v>1934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</row>
    <row r="2" spans="1:16365" s="3" customFormat="1" ht="22.5" customHeight="1" x14ac:dyDescent="0.25">
      <c r="A2" s="39" t="s">
        <v>1914</v>
      </c>
      <c r="B2" s="39"/>
      <c r="C2" s="39"/>
      <c r="D2" s="39"/>
      <c r="E2" s="39"/>
      <c r="F2" s="39"/>
      <c r="G2" s="39"/>
      <c r="H2" s="6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</row>
    <row r="3" spans="1:16365" x14ac:dyDescent="0.25">
      <c r="A3" s="38" t="s">
        <v>1915</v>
      </c>
      <c r="B3" s="38"/>
      <c r="C3" s="38"/>
      <c r="D3" s="38"/>
      <c r="E3" s="38"/>
      <c r="F3" s="38"/>
      <c r="G3" s="38"/>
      <c r="H3" s="24"/>
    </row>
    <row r="4" spans="1:16365" x14ac:dyDescent="0.25">
      <c r="A4" s="6" t="s">
        <v>1078</v>
      </c>
      <c r="B4" s="34">
        <v>1</v>
      </c>
      <c r="C4" s="35" t="s">
        <v>840</v>
      </c>
      <c r="D4" s="55">
        <v>380</v>
      </c>
      <c r="E4" s="55">
        <f>IF(D4="auf Anfrage",0,ROUND((D4-(D4*'LEONI 2018'!$C$8))-((D4-(D4*'LEONI 2018'!$C$8))*'LEONI 2018'!$D$8),2))</f>
        <v>380</v>
      </c>
      <c r="F4" s="50">
        <f>IFERROR(IF(E4&lt;&gt;"",E4*'LEONI 2018'!$C$13,""),E4)</f>
        <v>1652.9999999999998</v>
      </c>
      <c r="G4" s="25" t="s">
        <v>1928</v>
      </c>
      <c r="H4" s="25" t="s">
        <v>1926</v>
      </c>
    </row>
    <row r="5" spans="1:16365" x14ac:dyDescent="0.25">
      <c r="A5" s="6" t="s">
        <v>1172</v>
      </c>
      <c r="B5" s="34">
        <v>1</v>
      </c>
      <c r="C5" s="35" t="s">
        <v>647</v>
      </c>
      <c r="D5" s="55">
        <v>75.7</v>
      </c>
      <c r="E5" s="55">
        <f>IF(D5="auf Anfrage",0,ROUND((D5-(D5*'LEONI 2018'!$C$8))-((D5-(D5*'LEONI 2018'!$C$8))*'LEONI 2018'!$D$8),2))</f>
        <v>75.7</v>
      </c>
      <c r="F5" s="50">
        <f>IFERROR(IF(E5&lt;&gt;"",E5*'LEONI 2018'!$C$13,""),E5)</f>
        <v>329.29499999999996</v>
      </c>
      <c r="G5" s="25" t="s">
        <v>1927</v>
      </c>
      <c r="H5" s="25">
        <v>1</v>
      </c>
    </row>
    <row r="6" spans="1:16365" x14ac:dyDescent="0.25">
      <c r="A6" s="6" t="s">
        <v>1173</v>
      </c>
      <c r="B6" s="34">
        <v>1</v>
      </c>
      <c r="C6" s="35" t="s">
        <v>648</v>
      </c>
      <c r="D6" s="55">
        <v>110.1</v>
      </c>
      <c r="E6" s="55">
        <f>IF(D6="auf Anfrage",0,ROUND((D6-(D6*'LEONI 2018'!$C$8))-((D6-(D6*'LEONI 2018'!$C$8))*'LEONI 2018'!$D$8),2))</f>
        <v>110.1</v>
      </c>
      <c r="F6" s="50">
        <f>IFERROR(IF(E6&lt;&gt;"",E6*'LEONI 2018'!$C$13,""),E6)</f>
        <v>478.93499999999995</v>
      </c>
      <c r="G6" s="25" t="s">
        <v>1927</v>
      </c>
      <c r="H6" s="25">
        <v>1</v>
      </c>
    </row>
    <row r="7" spans="1:16365" x14ac:dyDescent="0.25">
      <c r="A7" s="6" t="s">
        <v>1174</v>
      </c>
      <c r="B7" s="34">
        <v>1</v>
      </c>
      <c r="C7" s="35" t="s">
        <v>693</v>
      </c>
      <c r="D7" s="55">
        <v>85.8</v>
      </c>
      <c r="E7" s="55">
        <f>IF(D7="auf Anfrage",0,ROUND((D7-(D7*'LEONI 2018'!$C$8))-((D7-(D7*'LEONI 2018'!$C$8))*'LEONI 2018'!$D$8),2))</f>
        <v>85.8</v>
      </c>
      <c r="F7" s="50">
        <f>IFERROR(IF(E7&lt;&gt;"",E7*'LEONI 2018'!$C$13,""),E7)</f>
        <v>373.22999999999996</v>
      </c>
      <c r="G7" s="25" t="s">
        <v>1927</v>
      </c>
      <c r="H7" s="25">
        <v>1</v>
      </c>
    </row>
    <row r="8" spans="1:16365" x14ac:dyDescent="0.25">
      <c r="A8" s="6" t="s">
        <v>1079</v>
      </c>
      <c r="B8" s="34">
        <v>1</v>
      </c>
      <c r="C8" s="35" t="s">
        <v>841</v>
      </c>
      <c r="D8" s="55">
        <v>110</v>
      </c>
      <c r="E8" s="55">
        <f>IF(D8="auf Anfrage",0,ROUND((D8-(D8*'LEONI 2018'!$C$8))-((D8-(D8*'LEONI 2018'!$C$8))*'LEONI 2018'!$D$8),2))</f>
        <v>110</v>
      </c>
      <c r="F8" s="50">
        <f>IFERROR(IF(E8&lt;&gt;"",E8*'LEONI 2018'!$C$13,""),E8)</f>
        <v>478.49999999999994</v>
      </c>
      <c r="G8" s="25" t="s">
        <v>1928</v>
      </c>
      <c r="H8" s="25" t="s">
        <v>1926</v>
      </c>
    </row>
    <row r="9" spans="1:16365" x14ac:dyDescent="0.25">
      <c r="A9" s="6" t="s">
        <v>1080</v>
      </c>
      <c r="B9" s="34">
        <v>1</v>
      </c>
      <c r="C9" s="35" t="s">
        <v>842</v>
      </c>
      <c r="D9" s="55">
        <v>143.19999999999999</v>
      </c>
      <c r="E9" s="55">
        <f>IF(D9="auf Anfrage",0,ROUND((D9-(D9*'LEONI 2018'!$C$8))-((D9-(D9*'LEONI 2018'!$C$8))*'LEONI 2018'!$D$8),2))</f>
        <v>143.19999999999999</v>
      </c>
      <c r="F9" s="50">
        <f>IFERROR(IF(E9&lt;&gt;"",E9*'LEONI 2018'!$C$13,""),E9)</f>
        <v>622.91999999999985</v>
      </c>
      <c r="G9" s="25" t="s">
        <v>1928</v>
      </c>
      <c r="H9" s="25" t="s">
        <v>1926</v>
      </c>
    </row>
    <row r="10" spans="1:16365" x14ac:dyDescent="0.25">
      <c r="A10" s="6" t="s">
        <v>1175</v>
      </c>
      <c r="B10" s="34">
        <v>1</v>
      </c>
      <c r="C10" s="35" t="s">
        <v>719</v>
      </c>
      <c r="D10" s="55">
        <v>41.6</v>
      </c>
      <c r="E10" s="55">
        <f>IF(D10="auf Anfrage",0,ROUND((D10-(D10*'LEONI 2018'!$C$8))-((D10-(D10*'LEONI 2018'!$C$8))*'LEONI 2018'!$D$8),2))</f>
        <v>41.6</v>
      </c>
      <c r="F10" s="50">
        <f>IFERROR(IF(E10&lt;&gt;"",E10*'LEONI 2018'!$C$13,""),E10)</f>
        <v>180.95999999999998</v>
      </c>
      <c r="G10" s="25" t="s">
        <v>1927</v>
      </c>
      <c r="H10" s="25">
        <v>1</v>
      </c>
    </row>
    <row r="11" spans="1:16365" x14ac:dyDescent="0.25">
      <c r="A11" s="6" t="s">
        <v>1176</v>
      </c>
      <c r="B11" s="34">
        <v>5</v>
      </c>
      <c r="C11" s="35" t="s">
        <v>649</v>
      </c>
      <c r="D11" s="55">
        <v>37.200000000000003</v>
      </c>
      <c r="E11" s="55">
        <f>IF(D11="auf Anfrage",0,ROUND((D11-(D11*'LEONI 2018'!$C$8))-((D11-(D11*'LEONI 2018'!$C$8))*'LEONI 2018'!$D$8),2))</f>
        <v>37.200000000000003</v>
      </c>
      <c r="F11" s="50">
        <f>IFERROR(IF(E11&lt;&gt;"",E11*'LEONI 2018'!$C$13,""),E11)</f>
        <v>161.82</v>
      </c>
      <c r="G11" s="25" t="s">
        <v>1927</v>
      </c>
      <c r="H11" s="25">
        <v>1</v>
      </c>
    </row>
    <row r="12" spans="1:16365" x14ac:dyDescent="0.25">
      <c r="A12" s="6" t="s">
        <v>1177</v>
      </c>
      <c r="B12" s="34">
        <v>5</v>
      </c>
      <c r="C12" s="35" t="s">
        <v>650</v>
      </c>
      <c r="D12" s="55">
        <v>31.4</v>
      </c>
      <c r="E12" s="55">
        <f>IF(D12="auf Anfrage",0,ROUND((D12-(D12*'LEONI 2018'!$C$8))-((D12-(D12*'LEONI 2018'!$C$8))*'LEONI 2018'!$D$8),2))</f>
        <v>31.4</v>
      </c>
      <c r="F12" s="50">
        <f>IFERROR(IF(E12&lt;&gt;"",E12*'LEONI 2018'!$C$13,""),E12)</f>
        <v>136.58999999999997</v>
      </c>
      <c r="G12" s="25" t="s">
        <v>1927</v>
      </c>
      <c r="H12" s="25">
        <v>1</v>
      </c>
    </row>
    <row r="13" spans="1:16365" x14ac:dyDescent="0.25">
      <c r="A13" s="6" t="s">
        <v>1178</v>
      </c>
      <c r="B13" s="34">
        <v>1</v>
      </c>
      <c r="C13" s="35" t="s">
        <v>651</v>
      </c>
      <c r="D13" s="55">
        <v>29.6</v>
      </c>
      <c r="E13" s="55">
        <f>IF(D13="auf Anfrage",0,ROUND((D13-(D13*'LEONI 2018'!$C$8))-((D13-(D13*'LEONI 2018'!$C$8))*'LEONI 2018'!$D$8),2))</f>
        <v>29.6</v>
      </c>
      <c r="F13" s="50">
        <f>IFERROR(IF(E13&lt;&gt;"",E13*'LEONI 2018'!$C$13,""),E13)</f>
        <v>128.76</v>
      </c>
      <c r="G13" s="25" t="s">
        <v>1927</v>
      </c>
      <c r="H13" s="25">
        <v>1</v>
      </c>
    </row>
    <row r="14" spans="1:16365" x14ac:dyDescent="0.25">
      <c r="A14" s="6" t="s">
        <v>1081</v>
      </c>
      <c r="B14" s="34">
        <v>1</v>
      </c>
      <c r="C14" s="35" t="s">
        <v>843</v>
      </c>
      <c r="D14" s="55">
        <v>35</v>
      </c>
      <c r="E14" s="55">
        <f>IF(D14="auf Anfrage",0,ROUND((D14-(D14*'LEONI 2018'!$C$8))-((D14-(D14*'LEONI 2018'!$C$8))*'LEONI 2018'!$D$8),2))</f>
        <v>35</v>
      </c>
      <c r="F14" s="50">
        <f>IFERROR(IF(E14&lt;&gt;"",E14*'LEONI 2018'!$C$13,""),E14)</f>
        <v>152.25</v>
      </c>
      <c r="G14" s="25" t="s">
        <v>1928</v>
      </c>
      <c r="H14" s="25" t="s">
        <v>1926</v>
      </c>
      <c r="I14" s="5"/>
    </row>
    <row r="15" spans="1:16365" x14ac:dyDescent="0.25">
      <c r="A15" s="6" t="s">
        <v>1179</v>
      </c>
      <c r="B15" s="34">
        <v>1</v>
      </c>
      <c r="C15" s="35" t="s">
        <v>652</v>
      </c>
      <c r="D15" s="55">
        <v>25.7</v>
      </c>
      <c r="E15" s="55">
        <f>IF(D15="auf Anfrage",0,ROUND((D15-(D15*'LEONI 2018'!$C$8))-((D15-(D15*'LEONI 2018'!$C$8))*'LEONI 2018'!$D$8),2))</f>
        <v>25.7</v>
      </c>
      <c r="F15" s="50">
        <f>IFERROR(IF(E15&lt;&gt;"",E15*'LEONI 2018'!$C$13,""),E15)</f>
        <v>111.79499999999999</v>
      </c>
      <c r="G15" s="25" t="s">
        <v>1927</v>
      </c>
      <c r="H15" s="25">
        <v>1</v>
      </c>
      <c r="I15" s="5"/>
    </row>
    <row r="16" spans="1:16365" x14ac:dyDescent="0.25">
      <c r="A16" s="6" t="s">
        <v>1082</v>
      </c>
      <c r="B16" s="34">
        <v>1</v>
      </c>
      <c r="C16" s="35" t="s">
        <v>844</v>
      </c>
      <c r="D16" s="55">
        <v>29.5</v>
      </c>
      <c r="E16" s="55">
        <f>IF(D16="auf Anfrage",0,ROUND((D16-(D16*'LEONI 2018'!$C$8))-((D16-(D16*'LEONI 2018'!$C$8))*'LEONI 2018'!$D$8),2))</f>
        <v>29.5</v>
      </c>
      <c r="F16" s="50">
        <f>IFERROR(IF(E16&lt;&gt;"",E16*'LEONI 2018'!$C$13,""),E16)</f>
        <v>128.32499999999999</v>
      </c>
      <c r="G16" s="25" t="s">
        <v>1928</v>
      </c>
      <c r="H16" s="25" t="s">
        <v>1926</v>
      </c>
      <c r="I16" s="5"/>
    </row>
    <row r="17" spans="1:9" x14ac:dyDescent="0.25">
      <c r="A17" s="6" t="s">
        <v>1083</v>
      </c>
      <c r="B17" s="34">
        <v>5</v>
      </c>
      <c r="C17" s="35" t="s">
        <v>653</v>
      </c>
      <c r="D17" s="55">
        <v>10.7</v>
      </c>
      <c r="E17" s="55">
        <f>IF(D17="auf Anfrage",0,ROUND((D17-(D17*'LEONI 2018'!$C$8))-((D17-(D17*'LEONI 2018'!$C$8))*'LEONI 2018'!$D$8),2))</f>
        <v>10.7</v>
      </c>
      <c r="F17" s="50">
        <f>IFERROR(IF(E17&lt;&gt;"",E17*'LEONI 2018'!$C$13,""),E17)</f>
        <v>46.544999999999995</v>
      </c>
      <c r="G17" s="25" t="s">
        <v>1927</v>
      </c>
      <c r="H17" s="25">
        <v>1</v>
      </c>
      <c r="I17" s="5"/>
    </row>
    <row r="18" spans="1:9" x14ac:dyDescent="0.25">
      <c r="A18" s="6" t="s">
        <v>1084</v>
      </c>
      <c r="B18" s="34">
        <v>1</v>
      </c>
      <c r="C18" s="35" t="s">
        <v>918</v>
      </c>
      <c r="D18" s="55">
        <v>27</v>
      </c>
      <c r="E18" s="55">
        <f>IF(D18="auf Anfrage",0,ROUND((D18-(D18*'LEONI 2018'!$C$8))-((D18-(D18*'LEONI 2018'!$C$8))*'LEONI 2018'!$D$8),2))</f>
        <v>27</v>
      </c>
      <c r="F18" s="50">
        <f>IFERROR(IF(E18&lt;&gt;"",E18*'LEONI 2018'!$C$13,""),E18)</f>
        <v>117.44999999999999</v>
      </c>
      <c r="G18" s="25" t="s">
        <v>1927</v>
      </c>
      <c r="H18" s="25">
        <v>1</v>
      </c>
      <c r="I18" s="5"/>
    </row>
    <row r="19" spans="1:9" x14ac:dyDescent="0.25">
      <c r="A19" s="38" t="s">
        <v>1916</v>
      </c>
      <c r="B19" s="24"/>
      <c r="C19" s="24"/>
      <c r="D19" s="59"/>
      <c r="E19" s="59"/>
      <c r="F19" s="38"/>
      <c r="G19" s="38"/>
      <c r="H19" s="24"/>
    </row>
    <row r="20" spans="1:9" x14ac:dyDescent="0.25">
      <c r="A20" s="6" t="s">
        <v>1180</v>
      </c>
      <c r="B20" s="34">
        <v>2</v>
      </c>
      <c r="C20" s="35" t="s">
        <v>654</v>
      </c>
      <c r="D20" s="55">
        <v>52</v>
      </c>
      <c r="E20" s="55">
        <f>IF(D20="auf Anfrage",0,ROUND((D20-(D20*'LEONI 2018'!$C$8))-((D20-(D20*'LEONI 2018'!$C$8))*'LEONI 2018'!$D$8),2))</f>
        <v>52</v>
      </c>
      <c r="F20" s="50">
        <f>IFERROR(IF(E20&lt;&gt;"",E20*'LEONI 2018'!$C$13,""),E20)</f>
        <v>226.2</v>
      </c>
      <c r="G20" s="25" t="s">
        <v>1927</v>
      </c>
      <c r="H20" s="25">
        <v>1</v>
      </c>
      <c r="I20" s="5"/>
    </row>
    <row r="21" spans="1:9" x14ac:dyDescent="0.25">
      <c r="A21" s="6" t="s">
        <v>1181</v>
      </c>
      <c r="B21" s="34">
        <v>2</v>
      </c>
      <c r="C21" s="35" t="s">
        <v>655</v>
      </c>
      <c r="D21" s="55">
        <v>57</v>
      </c>
      <c r="E21" s="55">
        <f>IF(D21="auf Anfrage",0,ROUND((D21-(D21*'LEONI 2018'!$C$8))-((D21-(D21*'LEONI 2018'!$C$8))*'LEONI 2018'!$D$8),2))</f>
        <v>57</v>
      </c>
      <c r="F21" s="50">
        <f>IFERROR(IF(E21&lt;&gt;"",E21*'LEONI 2018'!$C$13,""),E21)</f>
        <v>247.95</v>
      </c>
      <c r="G21" s="25" t="s">
        <v>1927</v>
      </c>
      <c r="H21" s="25">
        <v>1</v>
      </c>
      <c r="I21" s="5"/>
    </row>
    <row r="22" spans="1:9" x14ac:dyDescent="0.25">
      <c r="A22" s="6" t="s">
        <v>1182</v>
      </c>
      <c r="B22" s="34">
        <v>2</v>
      </c>
      <c r="C22" s="35" t="s">
        <v>656</v>
      </c>
      <c r="D22" s="55">
        <v>57</v>
      </c>
      <c r="E22" s="55">
        <f>IF(D22="auf Anfrage",0,ROUND((D22-(D22*'LEONI 2018'!$C$8))-((D22-(D22*'LEONI 2018'!$C$8))*'LEONI 2018'!$D$8),2))</f>
        <v>57</v>
      </c>
      <c r="F22" s="50">
        <f>IFERROR(IF(E22&lt;&gt;"",E22*'LEONI 2018'!$C$13,""),E22)</f>
        <v>247.95</v>
      </c>
      <c r="G22" s="25" t="s">
        <v>1927</v>
      </c>
      <c r="H22" s="25">
        <v>1</v>
      </c>
      <c r="I22" s="5"/>
    </row>
    <row r="23" spans="1:9" x14ac:dyDescent="0.25">
      <c r="A23" s="6" t="s">
        <v>1085</v>
      </c>
      <c r="B23" s="34">
        <v>1</v>
      </c>
      <c r="C23" s="35" t="s">
        <v>845</v>
      </c>
      <c r="D23" s="55">
        <v>363</v>
      </c>
      <c r="E23" s="55">
        <f>IF(D23="auf Anfrage",0,ROUND((D23-(D23*'LEONI 2018'!$C$8))-((D23-(D23*'LEONI 2018'!$C$8))*'LEONI 2018'!$D$8),2))</f>
        <v>363</v>
      </c>
      <c r="F23" s="50">
        <f>IFERROR(IF(E23&lt;&gt;"",E23*'LEONI 2018'!$C$13,""),E23)</f>
        <v>1579.05</v>
      </c>
      <c r="G23" s="25" t="s">
        <v>1928</v>
      </c>
      <c r="H23" s="25" t="s">
        <v>1926</v>
      </c>
      <c r="I23" s="5"/>
    </row>
    <row r="24" spans="1:9" x14ac:dyDescent="0.25">
      <c r="A24" s="6" t="s">
        <v>1086</v>
      </c>
      <c r="B24" s="34">
        <v>1</v>
      </c>
      <c r="C24" s="35" t="s">
        <v>846</v>
      </c>
      <c r="D24" s="55">
        <v>363</v>
      </c>
      <c r="E24" s="55">
        <f>IF(D24="auf Anfrage",0,ROUND((D24-(D24*'LEONI 2018'!$C$8))-((D24-(D24*'LEONI 2018'!$C$8))*'LEONI 2018'!$D$8),2))</f>
        <v>363</v>
      </c>
      <c r="F24" s="50">
        <f>IFERROR(IF(E24&lt;&gt;"",E24*'LEONI 2018'!$C$13,""),E24)</f>
        <v>1579.05</v>
      </c>
      <c r="G24" s="25" t="s">
        <v>1928</v>
      </c>
      <c r="H24" s="25" t="s">
        <v>1926</v>
      </c>
      <c r="I24" s="5"/>
    </row>
    <row r="25" spans="1:9" x14ac:dyDescent="0.25">
      <c r="A25" s="6" t="s">
        <v>1087</v>
      </c>
      <c r="B25" s="34">
        <v>1</v>
      </c>
      <c r="C25" s="35" t="s">
        <v>847</v>
      </c>
      <c r="D25" s="55">
        <v>342</v>
      </c>
      <c r="E25" s="55">
        <f>IF(D25="auf Anfrage",0,ROUND((D25-(D25*'LEONI 2018'!$C$8))-((D25-(D25*'LEONI 2018'!$C$8))*'LEONI 2018'!$D$8),2))</f>
        <v>342</v>
      </c>
      <c r="F25" s="50">
        <f>IFERROR(IF(E25&lt;&gt;"",E25*'LEONI 2018'!$C$13,""),E25)</f>
        <v>1487.6999999999998</v>
      </c>
      <c r="G25" s="25" t="s">
        <v>1928</v>
      </c>
      <c r="H25" s="25" t="s">
        <v>1926</v>
      </c>
      <c r="I25" s="5"/>
    </row>
    <row r="26" spans="1:9" x14ac:dyDescent="0.25">
      <c r="A26" s="6" t="s">
        <v>1088</v>
      </c>
      <c r="B26" s="34">
        <v>1</v>
      </c>
      <c r="C26" s="35" t="s">
        <v>848</v>
      </c>
      <c r="D26" s="55">
        <v>342</v>
      </c>
      <c r="E26" s="55">
        <f>IF(D26="auf Anfrage",0,ROUND((D26-(D26*'LEONI 2018'!$C$8))-((D26-(D26*'LEONI 2018'!$C$8))*'LEONI 2018'!$D$8),2))</f>
        <v>342</v>
      </c>
      <c r="F26" s="50">
        <f>IFERROR(IF(E26&lt;&gt;"",E26*'LEONI 2018'!$C$13,""),E26)</f>
        <v>1487.6999999999998</v>
      </c>
      <c r="G26" s="25" t="s">
        <v>1928</v>
      </c>
      <c r="H26" s="25" t="s">
        <v>1926</v>
      </c>
      <c r="I26" s="5"/>
    </row>
    <row r="27" spans="1:9" x14ac:dyDescent="0.25">
      <c r="A27" s="6" t="s">
        <v>1089</v>
      </c>
      <c r="B27" s="34">
        <v>1</v>
      </c>
      <c r="C27" s="35" t="s">
        <v>849</v>
      </c>
      <c r="D27" s="55">
        <v>349</v>
      </c>
      <c r="E27" s="55">
        <f>IF(D27="auf Anfrage",0,ROUND((D27-(D27*'LEONI 2018'!$C$8))-((D27-(D27*'LEONI 2018'!$C$8))*'LEONI 2018'!$D$8),2))</f>
        <v>349</v>
      </c>
      <c r="F27" s="50">
        <f>IFERROR(IF(E27&lt;&gt;"",E27*'LEONI 2018'!$C$13,""),E27)</f>
        <v>1518.1499999999999</v>
      </c>
      <c r="G27" s="25" t="s">
        <v>1928</v>
      </c>
      <c r="H27" s="25" t="s">
        <v>1926</v>
      </c>
      <c r="I27" s="5"/>
    </row>
    <row r="28" spans="1:9" x14ac:dyDescent="0.25">
      <c r="A28" s="6" t="s">
        <v>1090</v>
      </c>
      <c r="B28" s="34">
        <v>1</v>
      </c>
      <c r="C28" s="35" t="s">
        <v>850</v>
      </c>
      <c r="D28" s="55">
        <v>349</v>
      </c>
      <c r="E28" s="55">
        <f>IF(D28="auf Anfrage",0,ROUND((D28-(D28*'LEONI 2018'!$C$8))-((D28-(D28*'LEONI 2018'!$C$8))*'LEONI 2018'!$D$8),2))</f>
        <v>349</v>
      </c>
      <c r="F28" s="50">
        <f>IFERROR(IF(E28&lt;&gt;"",E28*'LEONI 2018'!$C$13,""),E28)</f>
        <v>1518.1499999999999</v>
      </c>
      <c r="G28" s="25" t="s">
        <v>1928</v>
      </c>
      <c r="H28" s="25" t="s">
        <v>1926</v>
      </c>
      <c r="I28" s="5"/>
    </row>
    <row r="29" spans="1:9" x14ac:dyDescent="0.25">
      <c r="A29" s="6" t="s">
        <v>1183</v>
      </c>
      <c r="B29" s="34">
        <v>1</v>
      </c>
      <c r="C29" s="35" t="s">
        <v>657</v>
      </c>
      <c r="D29" s="55">
        <v>329</v>
      </c>
      <c r="E29" s="55">
        <f>IF(D29="auf Anfrage",0,ROUND((D29-(D29*'LEONI 2018'!$C$8))-((D29-(D29*'LEONI 2018'!$C$8))*'LEONI 2018'!$D$8),2))</f>
        <v>329</v>
      </c>
      <c r="F29" s="50">
        <f>IFERROR(IF(E29&lt;&gt;"",E29*'LEONI 2018'!$C$13,""),E29)</f>
        <v>1431.1499999999999</v>
      </c>
      <c r="G29" s="25" t="s">
        <v>1927</v>
      </c>
      <c r="H29" s="25">
        <v>1</v>
      </c>
      <c r="I29" s="5"/>
    </row>
    <row r="30" spans="1:9" x14ac:dyDescent="0.25">
      <c r="A30" s="6" t="s">
        <v>1184</v>
      </c>
      <c r="B30" s="34">
        <v>1</v>
      </c>
      <c r="C30" s="35" t="s">
        <v>658</v>
      </c>
      <c r="D30" s="55">
        <v>329</v>
      </c>
      <c r="E30" s="55">
        <f>IF(D30="auf Anfrage",0,ROUND((D30-(D30*'LEONI 2018'!$C$8))-((D30-(D30*'LEONI 2018'!$C$8))*'LEONI 2018'!$D$8),2))</f>
        <v>329</v>
      </c>
      <c r="F30" s="50">
        <f>IFERROR(IF(E30&lt;&gt;"",E30*'LEONI 2018'!$C$13,""),E30)</f>
        <v>1431.1499999999999</v>
      </c>
      <c r="G30" s="25" t="s">
        <v>1927</v>
      </c>
      <c r="H30" s="25">
        <v>1</v>
      </c>
      <c r="I30" s="5"/>
    </row>
    <row r="31" spans="1:9" x14ac:dyDescent="0.25">
      <c r="A31" s="6" t="s">
        <v>1091</v>
      </c>
      <c r="B31" s="34">
        <v>1</v>
      </c>
      <c r="C31" s="35" t="s">
        <v>851</v>
      </c>
      <c r="D31" s="55">
        <v>307</v>
      </c>
      <c r="E31" s="55">
        <f>IF(D31="auf Anfrage",0,ROUND((D31-(D31*'LEONI 2018'!$C$8))-((D31-(D31*'LEONI 2018'!$C$8))*'LEONI 2018'!$D$8),2))</f>
        <v>307</v>
      </c>
      <c r="F31" s="50">
        <f>IFERROR(IF(E31&lt;&gt;"",E31*'LEONI 2018'!$C$13,""),E31)</f>
        <v>1335.4499999999998</v>
      </c>
      <c r="G31" s="25" t="s">
        <v>1928</v>
      </c>
      <c r="H31" s="25" t="s">
        <v>1926</v>
      </c>
      <c r="I31" s="5"/>
    </row>
    <row r="32" spans="1:9" x14ac:dyDescent="0.25">
      <c r="A32" s="6" t="s">
        <v>1092</v>
      </c>
      <c r="B32" s="34">
        <v>1</v>
      </c>
      <c r="C32" s="35" t="s">
        <v>852</v>
      </c>
      <c r="D32" s="55">
        <v>307</v>
      </c>
      <c r="E32" s="55">
        <f>IF(D32="auf Anfrage",0,ROUND((D32-(D32*'LEONI 2018'!$C$8))-((D32-(D32*'LEONI 2018'!$C$8))*'LEONI 2018'!$D$8),2))</f>
        <v>307</v>
      </c>
      <c r="F32" s="50">
        <f>IFERROR(IF(E32&lt;&gt;"",E32*'LEONI 2018'!$C$13,""),E32)</f>
        <v>1335.4499999999998</v>
      </c>
      <c r="G32" s="25" t="s">
        <v>1928</v>
      </c>
      <c r="H32" s="25" t="s">
        <v>1926</v>
      </c>
      <c r="I32" s="5"/>
    </row>
    <row r="33" spans="1:9" x14ac:dyDescent="0.25">
      <c r="A33" s="6" t="s">
        <v>1185</v>
      </c>
      <c r="B33" s="34">
        <v>1</v>
      </c>
      <c r="C33" s="35" t="s">
        <v>663</v>
      </c>
      <c r="D33" s="55">
        <v>315</v>
      </c>
      <c r="E33" s="55">
        <f>IF(D33="auf Anfrage",0,ROUND((D33-(D33*'LEONI 2018'!$C$8))-((D33-(D33*'LEONI 2018'!$C$8))*'LEONI 2018'!$D$8),2))</f>
        <v>315</v>
      </c>
      <c r="F33" s="50">
        <f>IFERROR(IF(E33&lt;&gt;"",E33*'LEONI 2018'!$C$13,""),E33)</f>
        <v>1370.25</v>
      </c>
      <c r="G33" s="25" t="s">
        <v>1927</v>
      </c>
      <c r="H33" s="25">
        <v>1</v>
      </c>
      <c r="I33" s="5"/>
    </row>
    <row r="34" spans="1:9" x14ac:dyDescent="0.25">
      <c r="A34" s="6" t="s">
        <v>1186</v>
      </c>
      <c r="B34" s="34">
        <v>1</v>
      </c>
      <c r="C34" s="35" t="s">
        <v>664</v>
      </c>
      <c r="D34" s="55">
        <v>315</v>
      </c>
      <c r="E34" s="55">
        <f>IF(D34="auf Anfrage",0,ROUND((D34-(D34*'LEONI 2018'!$C$8))-((D34-(D34*'LEONI 2018'!$C$8))*'LEONI 2018'!$D$8),2))</f>
        <v>315</v>
      </c>
      <c r="F34" s="50">
        <f>IFERROR(IF(E34&lt;&gt;"",E34*'LEONI 2018'!$C$13,""),E34)</f>
        <v>1370.25</v>
      </c>
      <c r="G34" s="25" t="s">
        <v>1927</v>
      </c>
      <c r="H34" s="25">
        <v>1</v>
      </c>
      <c r="I34" s="5"/>
    </row>
    <row r="35" spans="1:9" x14ac:dyDescent="0.25">
      <c r="A35" s="6" t="s">
        <v>1187</v>
      </c>
      <c r="B35" s="34">
        <v>1</v>
      </c>
      <c r="C35" s="35" t="s">
        <v>661</v>
      </c>
      <c r="D35" s="55">
        <v>620</v>
      </c>
      <c r="E35" s="55">
        <f>IF(D35="auf Anfrage",0,ROUND((D35-(D35*'LEONI 2018'!$C$8))-((D35-(D35*'LEONI 2018'!$C$8))*'LEONI 2018'!$D$8),2))</f>
        <v>620</v>
      </c>
      <c r="F35" s="50">
        <f>IFERROR(IF(E35&lt;&gt;"",E35*'LEONI 2018'!$C$13,""),E35)</f>
        <v>2697</v>
      </c>
      <c r="G35" s="25" t="s">
        <v>1928</v>
      </c>
      <c r="H35" s="25" t="s">
        <v>1926</v>
      </c>
      <c r="I35" s="5"/>
    </row>
    <row r="36" spans="1:9" x14ac:dyDescent="0.25">
      <c r="A36" s="6" t="s">
        <v>1188</v>
      </c>
      <c r="B36" s="34">
        <v>1</v>
      </c>
      <c r="C36" s="35" t="s">
        <v>662</v>
      </c>
      <c r="D36" s="55">
        <v>620</v>
      </c>
      <c r="E36" s="55">
        <f>IF(D36="auf Anfrage",0,ROUND((D36-(D36*'LEONI 2018'!$C$8))-((D36-(D36*'LEONI 2018'!$C$8))*'LEONI 2018'!$D$8),2))</f>
        <v>620</v>
      </c>
      <c r="F36" s="50">
        <f>IFERROR(IF(E36&lt;&gt;"",E36*'LEONI 2018'!$C$13,""),E36)</f>
        <v>2697</v>
      </c>
      <c r="G36" s="25" t="s">
        <v>1928</v>
      </c>
      <c r="H36" s="25" t="s">
        <v>1926</v>
      </c>
      <c r="I36" s="5"/>
    </row>
    <row r="37" spans="1:9" x14ac:dyDescent="0.25">
      <c r="A37" s="6" t="s">
        <v>1093</v>
      </c>
      <c r="B37" s="34">
        <v>1</v>
      </c>
      <c r="C37" s="35" t="s">
        <v>853</v>
      </c>
      <c r="D37" s="55">
        <v>576</v>
      </c>
      <c r="E37" s="55">
        <f>IF(D37="auf Anfrage",0,ROUND((D37-(D37*'LEONI 2018'!$C$8))-((D37-(D37*'LEONI 2018'!$C$8))*'LEONI 2018'!$D$8),2))</f>
        <v>576</v>
      </c>
      <c r="F37" s="50">
        <f>IFERROR(IF(E37&lt;&gt;"",E37*'LEONI 2018'!$C$13,""),E37)</f>
        <v>2505.6</v>
      </c>
      <c r="G37" s="25" t="s">
        <v>1928</v>
      </c>
      <c r="H37" s="25" t="s">
        <v>1926</v>
      </c>
      <c r="I37" s="5"/>
    </row>
    <row r="38" spans="1:9" x14ac:dyDescent="0.25">
      <c r="A38" s="6" t="s">
        <v>1094</v>
      </c>
      <c r="B38" s="34">
        <v>1</v>
      </c>
      <c r="C38" s="35" t="s">
        <v>854</v>
      </c>
      <c r="D38" s="55">
        <v>576</v>
      </c>
      <c r="E38" s="55">
        <f>IF(D38="auf Anfrage",0,ROUND((D38-(D38*'LEONI 2018'!$C$8))-((D38-(D38*'LEONI 2018'!$C$8))*'LEONI 2018'!$D$8),2))</f>
        <v>576</v>
      </c>
      <c r="F38" s="50">
        <f>IFERROR(IF(E38&lt;&gt;"",E38*'LEONI 2018'!$C$13,""),E38)</f>
        <v>2505.6</v>
      </c>
      <c r="G38" s="25" t="s">
        <v>1928</v>
      </c>
      <c r="H38" s="25" t="s">
        <v>1926</v>
      </c>
      <c r="I38" s="5"/>
    </row>
    <row r="39" spans="1:9" x14ac:dyDescent="0.25">
      <c r="A39" s="6" t="s">
        <v>1189</v>
      </c>
      <c r="B39" s="34">
        <v>1</v>
      </c>
      <c r="C39" s="35" t="s">
        <v>659</v>
      </c>
      <c r="D39" s="55">
        <v>592</v>
      </c>
      <c r="E39" s="55">
        <f>IF(D39="auf Anfrage",0,ROUND((D39-(D39*'LEONI 2018'!$C$8))-((D39-(D39*'LEONI 2018'!$C$8))*'LEONI 2018'!$D$8),2))</f>
        <v>592</v>
      </c>
      <c r="F39" s="50">
        <f>IFERROR(IF(E39&lt;&gt;"",E39*'LEONI 2018'!$C$13,""),E39)</f>
        <v>2575.1999999999998</v>
      </c>
      <c r="G39" s="25" t="s">
        <v>1928</v>
      </c>
      <c r="H39" s="25" t="s">
        <v>1926</v>
      </c>
      <c r="I39" s="5"/>
    </row>
    <row r="40" spans="1:9" x14ac:dyDescent="0.25">
      <c r="A40" s="6" t="s">
        <v>1190</v>
      </c>
      <c r="B40" s="34">
        <v>1</v>
      </c>
      <c r="C40" s="35" t="s">
        <v>660</v>
      </c>
      <c r="D40" s="55">
        <v>592</v>
      </c>
      <c r="E40" s="55">
        <f>IF(D40="auf Anfrage",0,ROUND((D40-(D40*'LEONI 2018'!$C$8))-((D40-(D40*'LEONI 2018'!$C$8))*'LEONI 2018'!$D$8),2))</f>
        <v>592</v>
      </c>
      <c r="F40" s="50">
        <f>IFERROR(IF(E40&lt;&gt;"",E40*'LEONI 2018'!$C$13,""),E40)</f>
        <v>2575.1999999999998</v>
      </c>
      <c r="G40" s="25" t="s">
        <v>1928</v>
      </c>
      <c r="H40" s="25" t="s">
        <v>1926</v>
      </c>
      <c r="I40" s="5"/>
    </row>
    <row r="41" spans="1:9" x14ac:dyDescent="0.25">
      <c r="A41" s="6" t="s">
        <v>1095</v>
      </c>
      <c r="B41" s="34">
        <v>1</v>
      </c>
      <c r="C41" s="35" t="s">
        <v>855</v>
      </c>
      <c r="D41" s="55">
        <v>900</v>
      </c>
      <c r="E41" s="55">
        <f>IF(D41="auf Anfrage",0,ROUND((D41-(D41*'LEONI 2018'!$C$8))-((D41-(D41*'LEONI 2018'!$C$8))*'LEONI 2018'!$D$8),2))</f>
        <v>900</v>
      </c>
      <c r="F41" s="50">
        <f>IFERROR(IF(E41&lt;&gt;"",E41*'LEONI 2018'!$C$13,""),E41)</f>
        <v>3914.9999999999995</v>
      </c>
      <c r="G41" s="25" t="s">
        <v>1928</v>
      </c>
      <c r="H41" s="25" t="s">
        <v>1926</v>
      </c>
      <c r="I41" s="5"/>
    </row>
    <row r="42" spans="1:9" x14ac:dyDescent="0.25">
      <c r="A42" s="6" t="s">
        <v>1096</v>
      </c>
      <c r="B42" s="34">
        <v>1</v>
      </c>
      <c r="C42" s="35" t="s">
        <v>856</v>
      </c>
      <c r="D42" s="55">
        <v>900</v>
      </c>
      <c r="E42" s="55">
        <f>IF(D42="auf Anfrage",0,ROUND((D42-(D42*'LEONI 2018'!$C$8))-((D42-(D42*'LEONI 2018'!$C$8))*'LEONI 2018'!$D$8),2))</f>
        <v>900</v>
      </c>
      <c r="F42" s="50">
        <f>IFERROR(IF(E42&lt;&gt;"",E42*'LEONI 2018'!$C$13,""),E42)</f>
        <v>3914.9999999999995</v>
      </c>
      <c r="G42" s="25" t="s">
        <v>1928</v>
      </c>
      <c r="H42" s="25" t="s">
        <v>1926</v>
      </c>
      <c r="I42" s="5"/>
    </row>
    <row r="43" spans="1:9" x14ac:dyDescent="0.25">
      <c r="A43" s="6" t="s">
        <v>1097</v>
      </c>
      <c r="B43" s="34">
        <v>1</v>
      </c>
      <c r="C43" s="35" t="s">
        <v>857</v>
      </c>
      <c r="D43" s="55">
        <v>840</v>
      </c>
      <c r="E43" s="55">
        <f>IF(D43="auf Anfrage",0,ROUND((D43-(D43*'LEONI 2018'!$C$8))-((D43-(D43*'LEONI 2018'!$C$8))*'LEONI 2018'!$D$8),2))</f>
        <v>840</v>
      </c>
      <c r="F43" s="50">
        <f>IFERROR(IF(E43&lt;&gt;"",E43*'LEONI 2018'!$C$13,""),E43)</f>
        <v>3653.9999999999995</v>
      </c>
      <c r="G43" s="25" t="s">
        <v>1928</v>
      </c>
      <c r="H43" s="25" t="s">
        <v>1926</v>
      </c>
      <c r="I43" s="5"/>
    </row>
    <row r="44" spans="1:9" x14ac:dyDescent="0.25">
      <c r="A44" s="6" t="s">
        <v>1098</v>
      </c>
      <c r="B44" s="34">
        <v>1</v>
      </c>
      <c r="C44" s="35" t="s">
        <v>858</v>
      </c>
      <c r="D44" s="55">
        <v>840</v>
      </c>
      <c r="E44" s="55">
        <f>IF(D44="auf Anfrage",0,ROUND((D44-(D44*'LEONI 2018'!$C$8))-((D44-(D44*'LEONI 2018'!$C$8))*'LEONI 2018'!$D$8),2))</f>
        <v>840</v>
      </c>
      <c r="F44" s="50">
        <f>IFERROR(IF(E44&lt;&gt;"",E44*'LEONI 2018'!$C$13,""),E44)</f>
        <v>3653.9999999999995</v>
      </c>
      <c r="G44" s="25" t="s">
        <v>1928</v>
      </c>
      <c r="H44" s="25" t="s">
        <v>1926</v>
      </c>
      <c r="I44" s="5"/>
    </row>
    <row r="45" spans="1:9" x14ac:dyDescent="0.25">
      <c r="A45" s="6" t="s">
        <v>1099</v>
      </c>
      <c r="B45" s="34">
        <v>1</v>
      </c>
      <c r="C45" s="35" t="s">
        <v>859</v>
      </c>
      <c r="D45" s="55">
        <v>857</v>
      </c>
      <c r="E45" s="55">
        <f>IF(D45="auf Anfrage",0,ROUND((D45-(D45*'LEONI 2018'!$C$8))-((D45-(D45*'LEONI 2018'!$C$8))*'LEONI 2018'!$D$8),2))</f>
        <v>857</v>
      </c>
      <c r="F45" s="50">
        <f>IFERROR(IF(E45&lt;&gt;"",E45*'LEONI 2018'!$C$13,""),E45)</f>
        <v>3727.95</v>
      </c>
      <c r="G45" s="25" t="s">
        <v>1928</v>
      </c>
      <c r="H45" s="25" t="s">
        <v>1926</v>
      </c>
      <c r="I45" s="5"/>
    </row>
    <row r="46" spans="1:9" x14ac:dyDescent="0.25">
      <c r="A46" s="6" t="s">
        <v>1100</v>
      </c>
      <c r="B46" s="34">
        <v>1</v>
      </c>
      <c r="C46" s="35" t="s">
        <v>860</v>
      </c>
      <c r="D46" s="55">
        <v>857</v>
      </c>
      <c r="E46" s="55">
        <f>IF(D46="auf Anfrage",0,ROUND((D46-(D46*'LEONI 2018'!$C$8))-((D46-(D46*'LEONI 2018'!$C$8))*'LEONI 2018'!$D$8),2))</f>
        <v>857</v>
      </c>
      <c r="F46" s="50">
        <f>IFERROR(IF(E46&lt;&gt;"",E46*'LEONI 2018'!$C$13,""),E46)</f>
        <v>3727.95</v>
      </c>
      <c r="G46" s="25" t="s">
        <v>1928</v>
      </c>
      <c r="H46" s="25" t="s">
        <v>1926</v>
      </c>
      <c r="I46" s="5"/>
    </row>
    <row r="47" spans="1:9" x14ac:dyDescent="0.25">
      <c r="A47" s="6" t="s">
        <v>1101</v>
      </c>
      <c r="B47" s="34">
        <v>1</v>
      </c>
      <c r="C47" s="35" t="s">
        <v>861</v>
      </c>
      <c r="D47" s="55">
        <v>499</v>
      </c>
      <c r="E47" s="55">
        <f>IF(D47="auf Anfrage",0,ROUND((D47-(D47*'LEONI 2018'!$C$8))-((D47-(D47*'LEONI 2018'!$C$8))*'LEONI 2018'!$D$8),2))</f>
        <v>499</v>
      </c>
      <c r="F47" s="50">
        <f>IFERROR(IF(E47&lt;&gt;"",E47*'LEONI 2018'!$C$13,""),E47)</f>
        <v>2170.6499999999996</v>
      </c>
      <c r="G47" s="25" t="s">
        <v>1928</v>
      </c>
      <c r="H47" s="25" t="s">
        <v>1926</v>
      </c>
      <c r="I47" s="5"/>
    </row>
    <row r="48" spans="1:9" x14ac:dyDescent="0.25">
      <c r="A48" s="6" t="s">
        <v>1102</v>
      </c>
      <c r="B48" s="34">
        <v>1</v>
      </c>
      <c r="C48" s="35" t="s">
        <v>862</v>
      </c>
      <c r="D48" s="55">
        <v>471</v>
      </c>
      <c r="E48" s="55">
        <f>IF(D48="auf Anfrage",0,ROUND((D48-(D48*'LEONI 2018'!$C$8))-((D48-(D48*'LEONI 2018'!$C$8))*'LEONI 2018'!$D$8),2))</f>
        <v>471</v>
      </c>
      <c r="F48" s="50">
        <f>IFERROR(IF(E48&lt;&gt;"",E48*'LEONI 2018'!$C$13,""),E48)</f>
        <v>2048.85</v>
      </c>
      <c r="G48" s="25" t="s">
        <v>1928</v>
      </c>
      <c r="H48" s="25" t="s">
        <v>1926</v>
      </c>
      <c r="I48" s="5"/>
    </row>
    <row r="49" spans="1:9" x14ac:dyDescent="0.25">
      <c r="A49" s="6" t="s">
        <v>1103</v>
      </c>
      <c r="B49" s="34">
        <v>1</v>
      </c>
      <c r="C49" s="35" t="s">
        <v>863</v>
      </c>
      <c r="D49" s="55">
        <v>489</v>
      </c>
      <c r="E49" s="55">
        <f>IF(D49="auf Anfrage",0,ROUND((D49-(D49*'LEONI 2018'!$C$8))-((D49-(D49*'LEONI 2018'!$C$8))*'LEONI 2018'!$D$8),2))</f>
        <v>489</v>
      </c>
      <c r="F49" s="50">
        <f>IFERROR(IF(E49&lt;&gt;"",E49*'LEONI 2018'!$C$13,""),E49)</f>
        <v>2127.1499999999996</v>
      </c>
      <c r="G49" s="25" t="s">
        <v>1928</v>
      </c>
      <c r="H49" s="25" t="s">
        <v>1926</v>
      </c>
      <c r="I49" s="5"/>
    </row>
    <row r="50" spans="1:9" x14ac:dyDescent="0.25">
      <c r="A50" s="6" t="s">
        <v>1104</v>
      </c>
      <c r="B50" s="34">
        <v>1</v>
      </c>
      <c r="C50" s="35" t="s">
        <v>864</v>
      </c>
      <c r="D50" s="55">
        <v>892</v>
      </c>
      <c r="E50" s="55">
        <f>IF(D50="auf Anfrage",0,ROUND((D50-(D50*'LEONI 2018'!$C$8))-((D50-(D50*'LEONI 2018'!$C$8))*'LEONI 2018'!$D$8),2))</f>
        <v>892</v>
      </c>
      <c r="F50" s="50">
        <f>IFERROR(IF(E50&lt;&gt;"",E50*'LEONI 2018'!$C$13,""),E50)</f>
        <v>3880.2</v>
      </c>
      <c r="G50" s="25" t="s">
        <v>1928</v>
      </c>
      <c r="H50" s="25" t="s">
        <v>1926</v>
      </c>
      <c r="I50" s="5"/>
    </row>
    <row r="51" spans="1:9" x14ac:dyDescent="0.25">
      <c r="A51" s="6" t="s">
        <v>1105</v>
      </c>
      <c r="B51" s="34">
        <v>1</v>
      </c>
      <c r="C51" s="35" t="s">
        <v>865</v>
      </c>
      <c r="D51" s="55">
        <v>817</v>
      </c>
      <c r="E51" s="55">
        <f>IF(D51="auf Anfrage",0,ROUND((D51-(D51*'LEONI 2018'!$C$8))-((D51-(D51*'LEONI 2018'!$C$8))*'LEONI 2018'!$D$8),2))</f>
        <v>817</v>
      </c>
      <c r="F51" s="50">
        <f>IFERROR(IF(E51&lt;&gt;"",E51*'LEONI 2018'!$C$13,""),E51)</f>
        <v>3553.95</v>
      </c>
      <c r="G51" s="25" t="s">
        <v>1928</v>
      </c>
      <c r="H51" s="25" t="s">
        <v>1926</v>
      </c>
      <c r="I51" s="5"/>
    </row>
    <row r="52" spans="1:9" x14ac:dyDescent="0.25">
      <c r="A52" s="6" t="s">
        <v>1106</v>
      </c>
      <c r="B52" s="34">
        <v>1</v>
      </c>
      <c r="C52" s="35" t="s">
        <v>866</v>
      </c>
      <c r="D52" s="55">
        <v>849</v>
      </c>
      <c r="E52" s="55">
        <f>IF(D52="auf Anfrage",0,ROUND((D52-(D52*'LEONI 2018'!$C$8))-((D52-(D52*'LEONI 2018'!$C$8))*'LEONI 2018'!$D$8),2))</f>
        <v>849</v>
      </c>
      <c r="F52" s="50">
        <f>IFERROR(IF(E52&lt;&gt;"",E52*'LEONI 2018'!$C$13,""),E52)</f>
        <v>3693.1499999999996</v>
      </c>
      <c r="G52" s="25" t="s">
        <v>1928</v>
      </c>
      <c r="H52" s="25" t="s">
        <v>1926</v>
      </c>
      <c r="I52" s="5"/>
    </row>
    <row r="53" spans="1:9" x14ac:dyDescent="0.25">
      <c r="A53" s="6" t="s">
        <v>1191</v>
      </c>
      <c r="B53" s="34">
        <v>1</v>
      </c>
      <c r="C53" s="35" t="s">
        <v>665</v>
      </c>
      <c r="D53" s="55">
        <v>328</v>
      </c>
      <c r="E53" s="55">
        <f>IF(D53="auf Anfrage",0,ROUND((D53-(D53*'LEONI 2018'!$C$8))-((D53-(D53*'LEONI 2018'!$C$8))*'LEONI 2018'!$D$8),2))</f>
        <v>328</v>
      </c>
      <c r="F53" s="50">
        <f>IFERROR(IF(E53&lt;&gt;"",E53*'LEONI 2018'!$C$13,""),E53)</f>
        <v>1426.8</v>
      </c>
      <c r="G53" s="25" t="s">
        <v>1927</v>
      </c>
      <c r="H53" s="25">
        <v>1</v>
      </c>
      <c r="I53" s="5"/>
    </row>
    <row r="54" spans="1:9" x14ac:dyDescent="0.25">
      <c r="A54" s="6" t="s">
        <v>1107</v>
      </c>
      <c r="B54" s="34">
        <v>1</v>
      </c>
      <c r="C54" s="35" t="s">
        <v>867</v>
      </c>
      <c r="D54" s="55">
        <v>328</v>
      </c>
      <c r="E54" s="55">
        <f>IF(D54="auf Anfrage",0,ROUND((D54-(D54*'LEONI 2018'!$C$8))-((D54-(D54*'LEONI 2018'!$C$8))*'LEONI 2018'!$D$8),2))</f>
        <v>328</v>
      </c>
      <c r="F54" s="50">
        <f>IFERROR(IF(E54&lt;&gt;"",E54*'LEONI 2018'!$C$13,""),E54)</f>
        <v>1426.8</v>
      </c>
      <c r="G54" s="25" t="s">
        <v>1928</v>
      </c>
      <c r="H54" s="25" t="s">
        <v>1926</v>
      </c>
      <c r="I54" s="5"/>
    </row>
    <row r="55" spans="1:9" x14ac:dyDescent="0.25">
      <c r="A55" s="6" t="s">
        <v>1192</v>
      </c>
      <c r="B55" s="34">
        <v>1</v>
      </c>
      <c r="C55" s="35" t="s">
        <v>666</v>
      </c>
      <c r="D55" s="55">
        <v>328</v>
      </c>
      <c r="E55" s="55">
        <f>IF(D55="auf Anfrage",0,ROUND((D55-(D55*'LEONI 2018'!$C$8))-((D55-(D55*'LEONI 2018'!$C$8))*'LEONI 2018'!$D$8),2))</f>
        <v>328</v>
      </c>
      <c r="F55" s="50">
        <f>IFERROR(IF(E55&lt;&gt;"",E55*'LEONI 2018'!$C$13,""),E55)</f>
        <v>1426.8</v>
      </c>
      <c r="G55" s="25" t="s">
        <v>1927</v>
      </c>
      <c r="H55" s="25">
        <v>1</v>
      </c>
      <c r="I55" s="5"/>
    </row>
    <row r="56" spans="1:9" x14ac:dyDescent="0.25">
      <c r="A56" s="6" t="s">
        <v>1108</v>
      </c>
      <c r="B56" s="34">
        <v>1</v>
      </c>
      <c r="C56" s="35" t="s">
        <v>868</v>
      </c>
      <c r="D56" s="55">
        <v>308</v>
      </c>
      <c r="E56" s="55">
        <f>IF(D56="auf Anfrage",0,ROUND((D56-(D56*'LEONI 2018'!$C$8))-((D56-(D56*'LEONI 2018'!$C$8))*'LEONI 2018'!$D$8),2))</f>
        <v>308</v>
      </c>
      <c r="F56" s="50">
        <f>IFERROR(IF(E56&lt;&gt;"",E56*'LEONI 2018'!$C$13,""),E56)</f>
        <v>1339.8</v>
      </c>
      <c r="G56" s="25" t="s">
        <v>1928</v>
      </c>
      <c r="H56" s="25" t="s">
        <v>1926</v>
      </c>
      <c r="I56" s="5"/>
    </row>
    <row r="57" spans="1:9" x14ac:dyDescent="0.25">
      <c r="A57" s="6" t="s">
        <v>1109</v>
      </c>
      <c r="B57" s="34">
        <v>1</v>
      </c>
      <c r="C57" s="35" t="s">
        <v>869</v>
      </c>
      <c r="D57" s="55">
        <v>308</v>
      </c>
      <c r="E57" s="55">
        <f>IF(D57="auf Anfrage",0,ROUND((D57-(D57*'LEONI 2018'!$C$8))-((D57-(D57*'LEONI 2018'!$C$8))*'LEONI 2018'!$D$8),2))</f>
        <v>308</v>
      </c>
      <c r="F57" s="50">
        <f>IFERROR(IF(E57&lt;&gt;"",E57*'LEONI 2018'!$C$13,""),E57)</f>
        <v>1339.8</v>
      </c>
      <c r="G57" s="25" t="s">
        <v>1928</v>
      </c>
      <c r="H57" s="25" t="s">
        <v>1926</v>
      </c>
      <c r="I57" s="5"/>
    </row>
    <row r="58" spans="1:9" x14ac:dyDescent="0.25">
      <c r="A58" s="6" t="s">
        <v>1110</v>
      </c>
      <c r="B58" s="34">
        <v>1</v>
      </c>
      <c r="C58" s="35" t="s">
        <v>870</v>
      </c>
      <c r="D58" s="55">
        <v>308</v>
      </c>
      <c r="E58" s="55">
        <f>IF(D58="auf Anfrage",0,ROUND((D58-(D58*'LEONI 2018'!$C$8))-((D58-(D58*'LEONI 2018'!$C$8))*'LEONI 2018'!$D$8),2))</f>
        <v>308</v>
      </c>
      <c r="F58" s="50">
        <f>IFERROR(IF(E58&lt;&gt;"",E58*'LEONI 2018'!$C$13,""),E58)</f>
        <v>1339.8</v>
      </c>
      <c r="G58" s="25" t="s">
        <v>1928</v>
      </c>
      <c r="H58" s="25" t="s">
        <v>1926</v>
      </c>
      <c r="I58" s="5"/>
    </row>
    <row r="59" spans="1:9" x14ac:dyDescent="0.25">
      <c r="A59" s="6" t="s">
        <v>1111</v>
      </c>
      <c r="B59" s="34">
        <v>1</v>
      </c>
      <c r="C59" s="35" t="s">
        <v>871</v>
      </c>
      <c r="D59" s="55">
        <v>171</v>
      </c>
      <c r="E59" s="55">
        <f>IF(D59="auf Anfrage",0,ROUND((D59-(D59*'LEONI 2018'!$C$8))-((D59-(D59*'LEONI 2018'!$C$8))*'LEONI 2018'!$D$8),2))</f>
        <v>171</v>
      </c>
      <c r="F59" s="50">
        <f>IFERROR(IF(E59&lt;&gt;"",E59*'LEONI 2018'!$C$13,""),E59)</f>
        <v>743.84999999999991</v>
      </c>
      <c r="G59" s="25" t="s">
        <v>1928</v>
      </c>
      <c r="H59" s="25" t="s">
        <v>1926</v>
      </c>
      <c r="I59" s="5"/>
    </row>
    <row r="60" spans="1:9" x14ac:dyDescent="0.25">
      <c r="A60" s="6" t="s">
        <v>1112</v>
      </c>
      <c r="B60" s="34">
        <v>1</v>
      </c>
      <c r="C60" s="35" t="s">
        <v>872</v>
      </c>
      <c r="D60" s="55">
        <v>169</v>
      </c>
      <c r="E60" s="55">
        <f>IF(D60="auf Anfrage",0,ROUND((D60-(D60*'LEONI 2018'!$C$8))-((D60-(D60*'LEONI 2018'!$C$8))*'LEONI 2018'!$D$8),2))</f>
        <v>169</v>
      </c>
      <c r="F60" s="50">
        <f>IFERROR(IF(E60&lt;&gt;"",E60*'LEONI 2018'!$C$13,""),E60)</f>
        <v>735.15</v>
      </c>
      <c r="G60" s="25" t="s">
        <v>1928</v>
      </c>
      <c r="H60" s="25" t="s">
        <v>1926</v>
      </c>
      <c r="I60" s="5"/>
    </row>
    <row r="61" spans="1:9" x14ac:dyDescent="0.25">
      <c r="A61" s="6" t="s">
        <v>1113</v>
      </c>
      <c r="B61" s="34">
        <v>1</v>
      </c>
      <c r="C61" s="35" t="s">
        <v>873</v>
      </c>
      <c r="D61" s="55">
        <v>173</v>
      </c>
      <c r="E61" s="55">
        <f>IF(D61="auf Anfrage",0,ROUND((D61-(D61*'LEONI 2018'!$C$8))-((D61-(D61*'LEONI 2018'!$C$8))*'LEONI 2018'!$D$8),2))</f>
        <v>173</v>
      </c>
      <c r="F61" s="50">
        <f>IFERROR(IF(E61&lt;&gt;"",E61*'LEONI 2018'!$C$13,""),E61)</f>
        <v>752.55</v>
      </c>
      <c r="G61" s="25" t="s">
        <v>1928</v>
      </c>
      <c r="H61" s="25" t="s">
        <v>1926</v>
      </c>
      <c r="I61" s="5"/>
    </row>
    <row r="62" spans="1:9" x14ac:dyDescent="0.25">
      <c r="A62" s="6" t="s">
        <v>1114</v>
      </c>
      <c r="B62" s="34">
        <v>1</v>
      </c>
      <c r="C62" s="35" t="s">
        <v>874</v>
      </c>
      <c r="D62" s="55">
        <v>259</v>
      </c>
      <c r="E62" s="55">
        <f>IF(D62="auf Anfrage",0,ROUND((D62-(D62*'LEONI 2018'!$C$8))-((D62-(D62*'LEONI 2018'!$C$8))*'LEONI 2018'!$D$8),2))</f>
        <v>259</v>
      </c>
      <c r="F62" s="50">
        <f>IFERROR(IF(E62&lt;&gt;"",E62*'LEONI 2018'!$C$13,""),E62)</f>
        <v>1126.6499999999999</v>
      </c>
      <c r="G62" s="25" t="s">
        <v>1928</v>
      </c>
      <c r="H62" s="25" t="s">
        <v>1926</v>
      </c>
      <c r="I62" s="5"/>
    </row>
    <row r="63" spans="1:9" x14ac:dyDescent="0.25">
      <c r="A63" s="6" t="s">
        <v>1115</v>
      </c>
      <c r="B63" s="34">
        <v>1</v>
      </c>
      <c r="C63" s="35" t="s">
        <v>875</v>
      </c>
      <c r="D63" s="55">
        <v>254</v>
      </c>
      <c r="E63" s="55">
        <f>IF(D63="auf Anfrage",0,ROUND((D63-(D63*'LEONI 2018'!$C$8))-((D63-(D63*'LEONI 2018'!$C$8))*'LEONI 2018'!$D$8),2))</f>
        <v>254</v>
      </c>
      <c r="F63" s="50">
        <f>IFERROR(IF(E63&lt;&gt;"",E63*'LEONI 2018'!$C$13,""),E63)</f>
        <v>1104.8999999999999</v>
      </c>
      <c r="G63" s="25" t="s">
        <v>1928</v>
      </c>
      <c r="H63" s="25" t="s">
        <v>1926</v>
      </c>
      <c r="I63" s="5"/>
    </row>
    <row r="64" spans="1:9" x14ac:dyDescent="0.25">
      <c r="A64" s="6" t="s">
        <v>1116</v>
      </c>
      <c r="B64" s="34">
        <v>1</v>
      </c>
      <c r="C64" s="35" t="s">
        <v>876</v>
      </c>
      <c r="D64" s="55">
        <v>263</v>
      </c>
      <c r="E64" s="55">
        <f>IF(D64="auf Anfrage",0,ROUND((D64-(D64*'LEONI 2018'!$C$8))-((D64-(D64*'LEONI 2018'!$C$8))*'LEONI 2018'!$D$8),2))</f>
        <v>263</v>
      </c>
      <c r="F64" s="50">
        <f>IFERROR(IF(E64&lt;&gt;"",E64*'LEONI 2018'!$C$13,""),E64)</f>
        <v>1144.05</v>
      </c>
      <c r="G64" s="25" t="s">
        <v>1928</v>
      </c>
      <c r="H64" s="25" t="s">
        <v>1926</v>
      </c>
      <c r="I64" s="5"/>
    </row>
    <row r="65" spans="1:8" ht="15" customHeight="1" x14ac:dyDescent="0.25">
      <c r="A65" s="38" t="s">
        <v>1917</v>
      </c>
      <c r="B65" s="70" t="s">
        <v>1951</v>
      </c>
      <c r="C65" s="24"/>
      <c r="D65" s="59"/>
      <c r="E65" s="59"/>
      <c r="F65" s="38"/>
      <c r="G65" s="38"/>
      <c r="H65" s="24"/>
    </row>
    <row r="66" spans="1:8" ht="15" customHeight="1" x14ac:dyDescent="0.25">
      <c r="A66" s="6" t="s">
        <v>1117</v>
      </c>
      <c r="B66" s="34">
        <v>1</v>
      </c>
      <c r="C66" s="35" t="s">
        <v>877</v>
      </c>
      <c r="D66" s="55">
        <v>253</v>
      </c>
      <c r="E66" s="55">
        <f>IF(D66="auf Anfrage",0,ROUND((D66-(D66*'LEONI 2018'!$C$8))-((D66-(D66*'LEONI 2018'!$C$8))*'LEONI 2018'!$D$8),2))</f>
        <v>253</v>
      </c>
      <c r="F66" s="50">
        <f>IFERROR(IF(E66&lt;&gt;"",E66*'LEONI 2018'!$C$13,""),E66)</f>
        <v>1100.55</v>
      </c>
      <c r="G66" s="25" t="s">
        <v>1928</v>
      </c>
      <c r="H66" s="25" t="s">
        <v>1926</v>
      </c>
    </row>
    <row r="67" spans="1:8" ht="15" customHeight="1" x14ac:dyDescent="0.25">
      <c r="A67" s="6" t="s">
        <v>1118</v>
      </c>
      <c r="B67" s="34">
        <v>1</v>
      </c>
      <c r="C67" s="35" t="s">
        <v>878</v>
      </c>
      <c r="D67" s="55">
        <v>220</v>
      </c>
      <c r="E67" s="55">
        <f>IF(D67="auf Anfrage",0,ROUND((D67-(D67*'LEONI 2018'!$C$8))-((D67-(D67*'LEONI 2018'!$C$8))*'LEONI 2018'!$D$8),2))</f>
        <v>220</v>
      </c>
      <c r="F67" s="50">
        <f>IFERROR(IF(E67&lt;&gt;"",E67*'LEONI 2018'!$C$13,""),E67)</f>
        <v>956.99999999999989</v>
      </c>
      <c r="G67" s="25" t="s">
        <v>1928</v>
      </c>
      <c r="H67" s="25" t="s">
        <v>1926</v>
      </c>
    </row>
    <row r="68" spans="1:8" ht="15" customHeight="1" x14ac:dyDescent="0.25">
      <c r="A68" s="6" t="s">
        <v>1119</v>
      </c>
      <c r="B68" s="34">
        <v>1</v>
      </c>
      <c r="C68" s="35" t="s">
        <v>879</v>
      </c>
      <c r="D68" s="55">
        <v>224</v>
      </c>
      <c r="E68" s="55">
        <f>IF(D68="auf Anfrage",0,ROUND((D68-(D68*'LEONI 2018'!$C$8))-((D68-(D68*'LEONI 2018'!$C$8))*'LEONI 2018'!$D$8),2))</f>
        <v>224</v>
      </c>
      <c r="F68" s="50">
        <f>IFERROR(IF(E68&lt;&gt;"",E68*'LEONI 2018'!$C$13,""),E68)</f>
        <v>974.39999999999986</v>
      </c>
      <c r="G68" s="25" t="s">
        <v>1928</v>
      </c>
      <c r="H68" s="25" t="s">
        <v>1926</v>
      </c>
    </row>
    <row r="69" spans="1:8" ht="15" customHeight="1" x14ac:dyDescent="0.25">
      <c r="A69" s="6" t="s">
        <v>1120</v>
      </c>
      <c r="B69" s="34">
        <v>1</v>
      </c>
      <c r="C69" s="35" t="s">
        <v>880</v>
      </c>
      <c r="D69" s="55">
        <v>253</v>
      </c>
      <c r="E69" s="55">
        <f>IF(D69="auf Anfrage",0,ROUND((D69-(D69*'LEONI 2018'!$C$8))-((D69-(D69*'LEONI 2018'!$C$8))*'LEONI 2018'!$D$8),2))</f>
        <v>253</v>
      </c>
      <c r="F69" s="50">
        <f>IFERROR(IF(E69&lt;&gt;"",E69*'LEONI 2018'!$C$13,""),E69)</f>
        <v>1100.55</v>
      </c>
      <c r="G69" s="25" t="s">
        <v>1928</v>
      </c>
      <c r="H69" s="25" t="s">
        <v>1926</v>
      </c>
    </row>
    <row r="70" spans="1:8" ht="15" customHeight="1" x14ac:dyDescent="0.25">
      <c r="A70" s="6" t="s">
        <v>1121</v>
      </c>
      <c r="B70" s="34">
        <v>1</v>
      </c>
      <c r="C70" s="35" t="s">
        <v>881</v>
      </c>
      <c r="D70" s="55">
        <v>220</v>
      </c>
      <c r="E70" s="55">
        <f>IF(D70="auf Anfrage",0,ROUND((D70-(D70*'LEONI 2018'!$C$8))-((D70-(D70*'LEONI 2018'!$C$8))*'LEONI 2018'!$D$8),2))</f>
        <v>220</v>
      </c>
      <c r="F70" s="50">
        <f>IFERROR(IF(E70&lt;&gt;"",E70*'LEONI 2018'!$C$13,""),E70)</f>
        <v>956.99999999999989</v>
      </c>
      <c r="G70" s="25" t="s">
        <v>1928</v>
      </c>
      <c r="H70" s="25" t="s">
        <v>1926</v>
      </c>
    </row>
    <row r="71" spans="1:8" ht="15" customHeight="1" x14ac:dyDescent="0.25">
      <c r="A71" s="6" t="s">
        <v>1122</v>
      </c>
      <c r="B71" s="34">
        <v>1</v>
      </c>
      <c r="C71" s="35" t="s">
        <v>882</v>
      </c>
      <c r="D71" s="55">
        <v>224</v>
      </c>
      <c r="E71" s="55">
        <f>IF(D71="auf Anfrage",0,ROUND((D71-(D71*'LEONI 2018'!$C$8))-((D71-(D71*'LEONI 2018'!$C$8))*'LEONI 2018'!$D$8),2))</f>
        <v>224</v>
      </c>
      <c r="F71" s="50">
        <f>IFERROR(IF(E71&lt;&gt;"",E71*'LEONI 2018'!$C$13,""),E71)</f>
        <v>974.39999999999986</v>
      </c>
      <c r="G71" s="25" t="s">
        <v>1928</v>
      </c>
      <c r="H71" s="25" t="s">
        <v>1926</v>
      </c>
    </row>
    <row r="72" spans="1:8" ht="15" customHeight="1" x14ac:dyDescent="0.25">
      <c r="A72" s="6" t="s">
        <v>1123</v>
      </c>
      <c r="B72" s="34">
        <v>1</v>
      </c>
      <c r="C72" s="35" t="s">
        <v>883</v>
      </c>
      <c r="D72" s="55">
        <v>268</v>
      </c>
      <c r="E72" s="55">
        <f>IF(D72="auf Anfrage",0,ROUND((D72-(D72*'LEONI 2018'!$C$8))-((D72-(D72*'LEONI 2018'!$C$8))*'LEONI 2018'!$D$8),2))</f>
        <v>268</v>
      </c>
      <c r="F72" s="50">
        <f>IFERROR(IF(E72&lt;&gt;"",E72*'LEONI 2018'!$C$13,""),E72)</f>
        <v>1165.8</v>
      </c>
      <c r="G72" s="25" t="s">
        <v>1928</v>
      </c>
      <c r="H72" s="25" t="s">
        <v>1926</v>
      </c>
    </row>
    <row r="73" spans="1:8" ht="15" customHeight="1" x14ac:dyDescent="0.25">
      <c r="A73" s="6" t="s">
        <v>1124</v>
      </c>
      <c r="B73" s="34">
        <v>1</v>
      </c>
      <c r="C73" s="35" t="s">
        <v>884</v>
      </c>
      <c r="D73" s="55">
        <v>232</v>
      </c>
      <c r="E73" s="55">
        <f>IF(D73="auf Anfrage",0,ROUND((D73-(D73*'LEONI 2018'!$C$8))-((D73-(D73*'LEONI 2018'!$C$8))*'LEONI 2018'!$D$8),2))</f>
        <v>232</v>
      </c>
      <c r="F73" s="50">
        <f>IFERROR(IF(E73&lt;&gt;"",E73*'LEONI 2018'!$C$13,""),E73)</f>
        <v>1009.1999999999999</v>
      </c>
      <c r="G73" s="25" t="s">
        <v>1928</v>
      </c>
      <c r="H73" s="25" t="s">
        <v>1926</v>
      </c>
    </row>
    <row r="74" spans="1:8" ht="15" customHeight="1" x14ac:dyDescent="0.25">
      <c r="A74" s="6" t="s">
        <v>1125</v>
      </c>
      <c r="B74" s="34">
        <v>1</v>
      </c>
      <c r="C74" s="35" t="s">
        <v>885</v>
      </c>
      <c r="D74" s="55">
        <v>236</v>
      </c>
      <c r="E74" s="55">
        <f>IF(D74="auf Anfrage",0,ROUND((D74-(D74*'LEONI 2018'!$C$8))-((D74-(D74*'LEONI 2018'!$C$8))*'LEONI 2018'!$D$8),2))</f>
        <v>236</v>
      </c>
      <c r="F74" s="50">
        <f>IFERROR(IF(E74&lt;&gt;"",E74*'LEONI 2018'!$C$13,""),E74)</f>
        <v>1026.5999999999999</v>
      </c>
      <c r="G74" s="25" t="s">
        <v>1928</v>
      </c>
      <c r="H74" s="25" t="s">
        <v>1926</v>
      </c>
    </row>
    <row r="75" spans="1:8" ht="15" customHeight="1" x14ac:dyDescent="0.25">
      <c r="A75" s="6" t="s">
        <v>1126</v>
      </c>
      <c r="B75" s="34">
        <v>1</v>
      </c>
      <c r="C75" s="35" t="s">
        <v>886</v>
      </c>
      <c r="D75" s="55">
        <v>268</v>
      </c>
      <c r="E75" s="55">
        <f>IF(D75="auf Anfrage",0,ROUND((D75-(D75*'LEONI 2018'!$C$8))-((D75-(D75*'LEONI 2018'!$C$8))*'LEONI 2018'!$D$8),2))</f>
        <v>268</v>
      </c>
      <c r="F75" s="50">
        <f>IFERROR(IF(E75&lt;&gt;"",E75*'LEONI 2018'!$C$13,""),E75)</f>
        <v>1165.8</v>
      </c>
      <c r="G75" s="25" t="s">
        <v>1928</v>
      </c>
      <c r="H75" s="25" t="s">
        <v>1926</v>
      </c>
    </row>
    <row r="76" spans="1:8" ht="15" customHeight="1" x14ac:dyDescent="0.25">
      <c r="A76" s="6" t="s">
        <v>1127</v>
      </c>
      <c r="B76" s="34">
        <v>1</v>
      </c>
      <c r="C76" s="35" t="s">
        <v>887</v>
      </c>
      <c r="D76" s="55">
        <v>232</v>
      </c>
      <c r="E76" s="55">
        <f>IF(D76="auf Anfrage",0,ROUND((D76-(D76*'LEONI 2018'!$C$8))-((D76-(D76*'LEONI 2018'!$C$8))*'LEONI 2018'!$D$8),2))</f>
        <v>232</v>
      </c>
      <c r="F76" s="50">
        <f>IFERROR(IF(E76&lt;&gt;"",E76*'LEONI 2018'!$C$13,""),E76)</f>
        <v>1009.1999999999999</v>
      </c>
      <c r="G76" s="25" t="s">
        <v>1928</v>
      </c>
      <c r="H76" s="25" t="s">
        <v>1926</v>
      </c>
    </row>
    <row r="77" spans="1:8" ht="15" customHeight="1" x14ac:dyDescent="0.25">
      <c r="A77" s="6" t="s">
        <v>1128</v>
      </c>
      <c r="B77" s="34">
        <v>1</v>
      </c>
      <c r="C77" s="35" t="s">
        <v>888</v>
      </c>
      <c r="D77" s="55">
        <v>236</v>
      </c>
      <c r="E77" s="55">
        <f>IF(D77="auf Anfrage",0,ROUND((D77-(D77*'LEONI 2018'!$C$8))-((D77-(D77*'LEONI 2018'!$C$8))*'LEONI 2018'!$D$8),2))</f>
        <v>236</v>
      </c>
      <c r="F77" s="50">
        <f>IFERROR(IF(E77&lt;&gt;"",E77*'LEONI 2018'!$C$13,""),E77)</f>
        <v>1026.5999999999999</v>
      </c>
      <c r="G77" s="25" t="s">
        <v>1928</v>
      </c>
      <c r="H77" s="25" t="s">
        <v>1926</v>
      </c>
    </row>
    <row r="78" spans="1:8" ht="15" customHeight="1" x14ac:dyDescent="0.25">
      <c r="A78" s="38" t="s">
        <v>1918</v>
      </c>
      <c r="B78" s="70" t="s">
        <v>1951</v>
      </c>
      <c r="C78" s="24"/>
      <c r="D78" s="59"/>
      <c r="E78" s="59"/>
      <c r="F78" s="38"/>
      <c r="G78" s="38"/>
      <c r="H78" s="24"/>
    </row>
    <row r="79" spans="1:8" ht="15" customHeight="1" x14ac:dyDescent="0.25">
      <c r="A79" s="6" t="s">
        <v>1129</v>
      </c>
      <c r="B79" s="34">
        <v>1</v>
      </c>
      <c r="C79" s="35" t="s">
        <v>889</v>
      </c>
      <c r="D79" s="55">
        <v>193</v>
      </c>
      <c r="E79" s="55">
        <f>IF(D79="auf Anfrage",0,ROUND((D79-(D79*'LEONI 2018'!$C$8))-((D79-(D79*'LEONI 2018'!$C$8))*'LEONI 2018'!$D$8),2))</f>
        <v>193</v>
      </c>
      <c r="F79" s="50">
        <f>IFERROR(IF(E79&lt;&gt;"",E79*'LEONI 2018'!$C$13,""),E79)</f>
        <v>839.55</v>
      </c>
      <c r="G79" s="25" t="s">
        <v>1928</v>
      </c>
      <c r="H79" s="25" t="s">
        <v>1926</v>
      </c>
    </row>
    <row r="80" spans="1:8" ht="15" customHeight="1" x14ac:dyDescent="0.25">
      <c r="A80" s="6" t="s">
        <v>1130</v>
      </c>
      <c r="B80" s="34">
        <v>1</v>
      </c>
      <c r="C80" s="35" t="s">
        <v>890</v>
      </c>
      <c r="D80" s="55">
        <v>153</v>
      </c>
      <c r="E80" s="55">
        <f>IF(D80="auf Anfrage",0,ROUND((D80-(D80*'LEONI 2018'!$C$8))-((D80-(D80*'LEONI 2018'!$C$8))*'LEONI 2018'!$D$8),2))</f>
        <v>153</v>
      </c>
      <c r="F80" s="50">
        <f>IFERROR(IF(E80&lt;&gt;"",E80*'LEONI 2018'!$C$13,""),E80)</f>
        <v>665.55</v>
      </c>
      <c r="G80" s="25" t="s">
        <v>1928</v>
      </c>
      <c r="H80" s="25" t="s">
        <v>1926</v>
      </c>
    </row>
    <row r="81" spans="1:8" ht="15" customHeight="1" x14ac:dyDescent="0.25">
      <c r="A81" s="6" t="s">
        <v>1131</v>
      </c>
      <c r="B81" s="34">
        <v>1</v>
      </c>
      <c r="C81" s="35" t="s">
        <v>891</v>
      </c>
      <c r="D81" s="55">
        <v>157</v>
      </c>
      <c r="E81" s="55">
        <f>IF(D81="auf Anfrage",0,ROUND((D81-(D81*'LEONI 2018'!$C$8))-((D81-(D81*'LEONI 2018'!$C$8))*'LEONI 2018'!$D$8),2))</f>
        <v>157</v>
      </c>
      <c r="F81" s="50">
        <f>IFERROR(IF(E81&lt;&gt;"",E81*'LEONI 2018'!$C$13,""),E81)</f>
        <v>682.94999999999993</v>
      </c>
      <c r="G81" s="25" t="s">
        <v>1928</v>
      </c>
      <c r="H81" s="25" t="s">
        <v>1926</v>
      </c>
    </row>
    <row r="82" spans="1:8" ht="15" customHeight="1" x14ac:dyDescent="0.25">
      <c r="A82" s="6" t="s">
        <v>1132</v>
      </c>
      <c r="B82" s="34">
        <v>1</v>
      </c>
      <c r="C82" s="35" t="s">
        <v>892</v>
      </c>
      <c r="D82" s="55">
        <v>313</v>
      </c>
      <c r="E82" s="55">
        <f>IF(D82="auf Anfrage",0,ROUND((D82-(D82*'LEONI 2018'!$C$8))-((D82-(D82*'LEONI 2018'!$C$8))*'LEONI 2018'!$D$8),2))</f>
        <v>313</v>
      </c>
      <c r="F82" s="50">
        <f>IFERROR(IF(E82&lt;&gt;"",E82*'LEONI 2018'!$C$13,""),E82)</f>
        <v>1361.55</v>
      </c>
      <c r="G82" s="25" t="s">
        <v>1928</v>
      </c>
      <c r="H82" s="25" t="s">
        <v>1926</v>
      </c>
    </row>
    <row r="83" spans="1:8" ht="15" customHeight="1" x14ac:dyDescent="0.25">
      <c r="A83" s="6" t="s">
        <v>1133</v>
      </c>
      <c r="B83" s="34">
        <v>1</v>
      </c>
      <c r="C83" s="35" t="s">
        <v>893</v>
      </c>
      <c r="D83" s="55">
        <v>282</v>
      </c>
      <c r="E83" s="55">
        <f>IF(D83="auf Anfrage",0,ROUND((D83-(D83*'LEONI 2018'!$C$8))-((D83-(D83*'LEONI 2018'!$C$8))*'LEONI 2018'!$D$8),2))</f>
        <v>282</v>
      </c>
      <c r="F83" s="50">
        <f>IFERROR(IF(E83&lt;&gt;"",E83*'LEONI 2018'!$C$13,""),E83)</f>
        <v>1226.6999999999998</v>
      </c>
      <c r="G83" s="25" t="s">
        <v>1928</v>
      </c>
      <c r="H83" s="25" t="s">
        <v>1926</v>
      </c>
    </row>
    <row r="84" spans="1:8" ht="15" customHeight="1" x14ac:dyDescent="0.25">
      <c r="A84" s="6" t="s">
        <v>1134</v>
      </c>
      <c r="B84" s="34">
        <v>1</v>
      </c>
      <c r="C84" s="35" t="s">
        <v>894</v>
      </c>
      <c r="D84" s="55">
        <v>287</v>
      </c>
      <c r="E84" s="55">
        <f>IF(D84="auf Anfrage",0,ROUND((D84-(D84*'LEONI 2018'!$C$8))-((D84-(D84*'LEONI 2018'!$C$8))*'LEONI 2018'!$D$8),2))</f>
        <v>287</v>
      </c>
      <c r="F84" s="50">
        <f>IFERROR(IF(E84&lt;&gt;"",E84*'LEONI 2018'!$C$13,""),E84)</f>
        <v>1248.4499999999998</v>
      </c>
      <c r="G84" s="25" t="s">
        <v>1928</v>
      </c>
      <c r="H84" s="25" t="s">
        <v>1926</v>
      </c>
    </row>
    <row r="85" spans="1:8" ht="15" customHeight="1" x14ac:dyDescent="0.25">
      <c r="A85" s="38" t="s">
        <v>1919</v>
      </c>
      <c r="B85" s="70" t="s">
        <v>1951</v>
      </c>
      <c r="C85" s="24"/>
      <c r="D85" s="59"/>
      <c r="E85" s="59"/>
      <c r="F85" s="38"/>
      <c r="G85" s="38"/>
      <c r="H85" s="24"/>
    </row>
    <row r="86" spans="1:8" x14ac:dyDescent="0.25">
      <c r="A86" s="6" t="s">
        <v>1135</v>
      </c>
      <c r="B86" s="34">
        <v>1</v>
      </c>
      <c r="C86" s="35" t="s">
        <v>909</v>
      </c>
      <c r="D86" s="55">
        <v>224</v>
      </c>
      <c r="E86" s="55">
        <f>IF(D86="auf Anfrage",0,ROUND((D86-(D86*'LEONI 2018'!$C$8))-((D86-(D86*'LEONI 2018'!$C$8))*'LEONI 2018'!$D$8),2))</f>
        <v>224</v>
      </c>
      <c r="F86" s="50">
        <f>IFERROR(IF(E86&lt;&gt;"",E86*'LEONI 2018'!$C$13,""),E86)</f>
        <v>974.39999999999986</v>
      </c>
      <c r="G86" s="25" t="s">
        <v>1928</v>
      </c>
      <c r="H86" s="25" t="s">
        <v>1926</v>
      </c>
    </row>
    <row r="87" spans="1:8" x14ac:dyDescent="0.25">
      <c r="A87" s="6" t="s">
        <v>1136</v>
      </c>
      <c r="B87" s="34">
        <v>1</v>
      </c>
      <c r="C87" s="35" t="s">
        <v>910</v>
      </c>
      <c r="D87" s="55">
        <v>196</v>
      </c>
      <c r="E87" s="55">
        <f>IF(D87="auf Anfrage",0,ROUND((D87-(D87*'LEONI 2018'!$C$8))-((D87-(D87*'LEONI 2018'!$C$8))*'LEONI 2018'!$D$8),2))</f>
        <v>196</v>
      </c>
      <c r="F87" s="50">
        <f>IFERROR(IF(E87&lt;&gt;"",E87*'LEONI 2018'!$C$13,""),E87)</f>
        <v>852.59999999999991</v>
      </c>
      <c r="G87" s="25" t="s">
        <v>1928</v>
      </c>
      <c r="H87" s="25" t="s">
        <v>1926</v>
      </c>
    </row>
    <row r="88" spans="1:8" x14ac:dyDescent="0.25">
      <c r="A88" s="6" t="s">
        <v>1137</v>
      </c>
      <c r="B88" s="34">
        <v>1</v>
      </c>
      <c r="C88" s="35" t="s">
        <v>911</v>
      </c>
      <c r="D88" s="55">
        <v>207</v>
      </c>
      <c r="E88" s="55">
        <f>IF(D88="auf Anfrage",0,ROUND((D88-(D88*'LEONI 2018'!$C$8))-((D88-(D88*'LEONI 2018'!$C$8))*'LEONI 2018'!$D$8),2))</f>
        <v>207</v>
      </c>
      <c r="F88" s="50">
        <f>IFERROR(IF(E88&lt;&gt;"",E88*'LEONI 2018'!$C$13,""),E88)</f>
        <v>900.44999999999993</v>
      </c>
      <c r="G88" s="25" t="s">
        <v>1928</v>
      </c>
      <c r="H88" s="25" t="s">
        <v>1926</v>
      </c>
    </row>
    <row r="89" spans="1:8" x14ac:dyDescent="0.25">
      <c r="A89" s="6" t="s">
        <v>1138</v>
      </c>
      <c r="B89" s="34">
        <v>1</v>
      </c>
      <c r="C89" s="35" t="s">
        <v>912</v>
      </c>
      <c r="D89" s="55">
        <v>377</v>
      </c>
      <c r="E89" s="55">
        <f>IF(D89="auf Anfrage",0,ROUND((D89-(D89*'LEONI 2018'!$C$8))-((D89-(D89*'LEONI 2018'!$C$8))*'LEONI 2018'!$D$8),2))</f>
        <v>377</v>
      </c>
      <c r="F89" s="50">
        <f>IFERROR(IF(E89&lt;&gt;"",E89*'LEONI 2018'!$C$13,""),E89)</f>
        <v>1639.9499999999998</v>
      </c>
      <c r="G89" s="25" t="s">
        <v>1928</v>
      </c>
      <c r="H89" s="25" t="s">
        <v>1926</v>
      </c>
    </row>
    <row r="90" spans="1:8" x14ac:dyDescent="0.25">
      <c r="A90" s="6" t="s">
        <v>1139</v>
      </c>
      <c r="B90" s="34">
        <v>1</v>
      </c>
      <c r="C90" s="35" t="s">
        <v>913</v>
      </c>
      <c r="D90" s="55">
        <v>356</v>
      </c>
      <c r="E90" s="55">
        <f>IF(D90="auf Anfrage",0,ROUND((D90-(D90*'LEONI 2018'!$C$8))-((D90-(D90*'LEONI 2018'!$C$8))*'LEONI 2018'!$D$8),2))</f>
        <v>356</v>
      </c>
      <c r="F90" s="50">
        <f>IFERROR(IF(E90&lt;&gt;"",E90*'LEONI 2018'!$C$13,""),E90)</f>
        <v>1548.6</v>
      </c>
      <c r="G90" s="25" t="s">
        <v>1928</v>
      </c>
      <c r="H90" s="25" t="s">
        <v>1926</v>
      </c>
    </row>
    <row r="91" spans="1:8" x14ac:dyDescent="0.25">
      <c r="A91" s="6" t="s">
        <v>1140</v>
      </c>
      <c r="B91" s="34">
        <v>1</v>
      </c>
      <c r="C91" s="35" t="s">
        <v>914</v>
      </c>
      <c r="D91" s="55">
        <v>382</v>
      </c>
      <c r="E91" s="55">
        <f>IF(D91="auf Anfrage",0,ROUND((D91-(D91*'LEONI 2018'!$C$8))-((D91-(D91*'LEONI 2018'!$C$8))*'LEONI 2018'!$D$8),2))</f>
        <v>382</v>
      </c>
      <c r="F91" s="50">
        <f>IFERROR(IF(E91&lt;&gt;"",E91*'LEONI 2018'!$C$13,""),E91)</f>
        <v>1661.6999999999998</v>
      </c>
      <c r="G91" s="25" t="s">
        <v>1928</v>
      </c>
      <c r="H91" s="25" t="s">
        <v>1926</v>
      </c>
    </row>
    <row r="92" spans="1:8" x14ac:dyDescent="0.25">
      <c r="A92" s="6" t="s">
        <v>1141</v>
      </c>
      <c r="B92" s="34">
        <v>1</v>
      </c>
      <c r="C92" s="35" t="s">
        <v>915</v>
      </c>
      <c r="D92" s="55">
        <v>1537</v>
      </c>
      <c r="E92" s="55">
        <f>IF(D92="auf Anfrage",0,ROUND((D92-(D92*'LEONI 2018'!$C$8))-((D92-(D92*'LEONI 2018'!$C$8))*'LEONI 2018'!$D$8),2))</f>
        <v>1537</v>
      </c>
      <c r="F92" s="50">
        <f>IFERROR(IF(E92&lt;&gt;"",E92*'LEONI 2018'!$C$13,""),E92)</f>
        <v>6685.95</v>
      </c>
      <c r="G92" s="25" t="s">
        <v>1928</v>
      </c>
      <c r="H92" s="25" t="s">
        <v>1926</v>
      </c>
    </row>
    <row r="93" spans="1:8" x14ac:dyDescent="0.25">
      <c r="A93" s="6" t="s">
        <v>1142</v>
      </c>
      <c r="B93" s="34">
        <v>1</v>
      </c>
      <c r="C93" s="35" t="s">
        <v>916</v>
      </c>
      <c r="D93" s="55">
        <v>1451</v>
      </c>
      <c r="E93" s="55">
        <f>IF(D93="auf Anfrage",0,ROUND((D93-(D93*'LEONI 2018'!$C$8))-((D93-(D93*'LEONI 2018'!$C$8))*'LEONI 2018'!$D$8),2))</f>
        <v>1451</v>
      </c>
      <c r="F93" s="50">
        <f>IFERROR(IF(E93&lt;&gt;"",E93*'LEONI 2018'!$C$13,""),E93)</f>
        <v>6311.8499999999995</v>
      </c>
      <c r="G93" s="25" t="s">
        <v>1928</v>
      </c>
      <c r="H93" s="25" t="s">
        <v>1926</v>
      </c>
    </row>
    <row r="94" spans="1:8" x14ac:dyDescent="0.25">
      <c r="A94" s="6" t="s">
        <v>1143</v>
      </c>
      <c r="B94" s="34">
        <v>1</v>
      </c>
      <c r="C94" s="35" t="s">
        <v>917</v>
      </c>
      <c r="D94" s="55">
        <v>1558</v>
      </c>
      <c r="E94" s="55">
        <f>IF(D94="auf Anfrage",0,ROUND((D94-(D94*'LEONI 2018'!$C$8))-((D94-(D94*'LEONI 2018'!$C$8))*'LEONI 2018'!$D$8),2))</f>
        <v>1558</v>
      </c>
      <c r="F94" s="50">
        <f>IFERROR(IF(E94&lt;&gt;"",E94*'LEONI 2018'!$C$13,""),E94)</f>
        <v>6777.2999999999993</v>
      </c>
      <c r="G94" s="25" t="s">
        <v>1928</v>
      </c>
      <c r="H94" s="25" t="s">
        <v>1926</v>
      </c>
    </row>
  </sheetData>
  <sheetProtection algorithmName="SHA-512" hashValue="EWzDODSZ/0h5AfWV2F23tjzfT7csLEj0J6riXJZD/MpszfceOlpXBO14REFBDQAmUeexB4ak8hHCWaWaEHk1jA==" saltValue="MiaoiPdWJhQ7UvQCfLh7dw==" spinCount="100000" sheet="1" objects="1" scenarios="1"/>
  <conditionalFormatting sqref="H1">
    <cfRule type="containsText" dxfId="7" priority="4" operator="containsText" text="na zapytanie">
      <formula>NOT(ISERROR(SEARCH("na zapytanie",H1)))</formula>
    </cfRule>
  </conditionalFormatting>
  <conditionalFormatting sqref="H1">
    <cfRule type="containsText" dxfId="6" priority="3" operator="containsText" text="na zapytanie">
      <formula>NOT(ISERROR(SEARCH("na zapytanie",H1)))</formula>
    </cfRule>
  </conditionalFormatting>
  <conditionalFormatting sqref="G1">
    <cfRule type="containsText" dxfId="5" priority="2" operator="containsText" text="na zapytanie">
      <formula>NOT(ISERROR(SEARCH("na zapytanie",G1)))</formula>
    </cfRule>
  </conditionalFormatting>
  <conditionalFormatting sqref="H4:H94">
    <cfRule type="containsText" dxfId="4" priority="1" operator="containsText" text="na zapytanie">
      <formula>NOT(ISERROR(SEARCH("na zapytanie",H4)))</formula>
    </cfRule>
  </conditionalFormatting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 2017&amp;R&amp;G</oddHeader>
    <oddFooter>&amp;L&amp;"-,Fett"&amp;8LEONI Kerpen GmbH Business Datacom
Zweifaller Str. 275 - 287, D-52224 Stolberg&amp;C&amp;8All information subject to misprints or errors or tecnical modification.&amp;R&amp;8&amp;P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EK33"/>
  <sheetViews>
    <sheetView zoomScaleNormal="100" workbookViewId="0">
      <selection activeCell="A4" sqref="A4"/>
    </sheetView>
  </sheetViews>
  <sheetFormatPr defaultColWidth="11.42578125" defaultRowHeight="15" x14ac:dyDescent="0.25"/>
  <cols>
    <col min="1" max="1" width="132.140625" style="18" customWidth="1"/>
    <col min="2" max="2" width="27.85546875" customWidth="1"/>
    <col min="3" max="3" width="19.85546875" customWidth="1"/>
    <col min="4" max="4" width="18" style="23" customWidth="1"/>
    <col min="5" max="5" width="16.28515625" style="23" customWidth="1"/>
    <col min="6" max="6" width="18.28515625" style="23" customWidth="1"/>
    <col min="7" max="7" width="16.140625" style="27" customWidth="1"/>
    <col min="8" max="8" width="16.28515625" style="19" customWidth="1"/>
  </cols>
  <sheetData>
    <row r="1" spans="1:16365" s="1" customFormat="1" ht="60" customHeight="1" x14ac:dyDescent="0.25">
      <c r="A1" s="36" t="s">
        <v>1929</v>
      </c>
      <c r="B1" s="36" t="s">
        <v>1924</v>
      </c>
      <c r="C1" s="36" t="s">
        <v>1925</v>
      </c>
      <c r="D1" s="36" t="s">
        <v>1941</v>
      </c>
      <c r="E1" s="36" t="s">
        <v>1945</v>
      </c>
      <c r="F1" s="36" t="s">
        <v>1947</v>
      </c>
      <c r="G1" s="36" t="s">
        <v>1933</v>
      </c>
      <c r="H1" s="36" t="s">
        <v>1934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</row>
    <row r="2" spans="1:16365" s="1" customFormat="1" ht="22.5" customHeight="1" x14ac:dyDescent="0.25">
      <c r="A2" s="39" t="s">
        <v>1920</v>
      </c>
      <c r="B2" s="39"/>
      <c r="C2" s="39"/>
      <c r="D2" s="39"/>
      <c r="E2" s="39"/>
      <c r="F2" s="39"/>
      <c r="G2" s="39"/>
      <c r="H2" s="3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</row>
    <row r="3" spans="1:16365" x14ac:dyDescent="0.25">
      <c r="A3" s="38" t="s">
        <v>1921</v>
      </c>
      <c r="B3" s="38"/>
      <c r="C3" s="38"/>
      <c r="D3" s="38"/>
      <c r="E3" s="38"/>
      <c r="F3" s="38"/>
      <c r="G3" s="38"/>
      <c r="H3" s="38"/>
    </row>
    <row r="4" spans="1:16365" x14ac:dyDescent="0.25">
      <c r="A4" s="6" t="s">
        <v>1144</v>
      </c>
      <c r="B4" s="34">
        <v>1</v>
      </c>
      <c r="C4" s="25" t="s">
        <v>83</v>
      </c>
      <c r="D4" s="55">
        <v>37.200000000000003</v>
      </c>
      <c r="E4" s="55">
        <f>IF(D4="auf Anfrage",0,ROUND((D4-(D4*'LEONI 2018'!$C$8))-((D4-(D4*'LEONI 2018'!$C$8))*'LEONI 2018'!$D$8),2))</f>
        <v>37.200000000000003</v>
      </c>
      <c r="F4" s="50">
        <f>IFERROR(IF(E4&lt;&gt;"",E4*'LEONI 2018'!$C$13,""),E4)</f>
        <v>161.82</v>
      </c>
      <c r="G4" s="45" t="s">
        <v>1927</v>
      </c>
      <c r="H4" s="45">
        <v>1</v>
      </c>
    </row>
    <row r="5" spans="1:16365" x14ac:dyDescent="0.25">
      <c r="A5" s="6" t="s">
        <v>1145</v>
      </c>
      <c r="B5" s="34">
        <v>1</v>
      </c>
      <c r="C5" s="25" t="s">
        <v>85</v>
      </c>
      <c r="D5" s="55">
        <v>15.5</v>
      </c>
      <c r="E5" s="55">
        <f>IF(D5="auf Anfrage",0,ROUND((D5-(D5*'LEONI 2018'!$C$8))-((D5-(D5*'LEONI 2018'!$C$8))*'LEONI 2018'!$D$8),2))</f>
        <v>15.5</v>
      </c>
      <c r="F5" s="50">
        <f>IFERROR(IF(E5&lt;&gt;"",E5*'LEONI 2018'!$C$13,""),E5)</f>
        <v>67.424999999999997</v>
      </c>
      <c r="G5" s="45" t="s">
        <v>1927</v>
      </c>
      <c r="H5" s="45">
        <v>1</v>
      </c>
    </row>
    <row r="6" spans="1:16365" x14ac:dyDescent="0.25">
      <c r="A6" s="6" t="s">
        <v>1146</v>
      </c>
      <c r="B6" s="34">
        <v>1</v>
      </c>
      <c r="C6" s="25" t="s">
        <v>87</v>
      </c>
      <c r="D6" s="55">
        <v>11.5</v>
      </c>
      <c r="E6" s="55">
        <f>IF(D6="auf Anfrage",0,ROUND((D6-(D6*'LEONI 2018'!$C$8))-((D6-(D6*'LEONI 2018'!$C$8))*'LEONI 2018'!$D$8),2))</f>
        <v>11.5</v>
      </c>
      <c r="F6" s="50">
        <f>IFERROR(IF(E6&lt;&gt;"",E6*'LEONI 2018'!$C$13,""),E6)</f>
        <v>50.024999999999999</v>
      </c>
      <c r="G6" s="45" t="s">
        <v>1927</v>
      </c>
      <c r="H6" s="45">
        <v>1</v>
      </c>
    </row>
    <row r="7" spans="1:16365" x14ac:dyDescent="0.25">
      <c r="A7" s="6" t="s">
        <v>1147</v>
      </c>
      <c r="B7" s="34">
        <v>1</v>
      </c>
      <c r="C7" s="25" t="s">
        <v>89</v>
      </c>
      <c r="D7" s="55">
        <v>11.5</v>
      </c>
      <c r="E7" s="55">
        <f>IF(D7="auf Anfrage",0,ROUND((D7-(D7*'LEONI 2018'!$C$8))-((D7-(D7*'LEONI 2018'!$C$8))*'LEONI 2018'!$D$8),2))</f>
        <v>11.5</v>
      </c>
      <c r="F7" s="50">
        <f>IFERROR(IF(E7&lt;&gt;"",E7*'LEONI 2018'!$C$13,""),E7)</f>
        <v>50.024999999999999</v>
      </c>
      <c r="G7" s="45" t="s">
        <v>1927</v>
      </c>
      <c r="H7" s="45">
        <v>1</v>
      </c>
    </row>
    <row r="8" spans="1:16365" x14ac:dyDescent="0.25">
      <c r="A8" s="6" t="s">
        <v>1148</v>
      </c>
      <c r="B8" s="34">
        <v>1</v>
      </c>
      <c r="C8" s="25" t="s">
        <v>91</v>
      </c>
      <c r="D8" s="55">
        <v>60.9</v>
      </c>
      <c r="E8" s="55">
        <f>IF(D8="auf Anfrage",0,ROUND((D8-(D8*'LEONI 2018'!$C$8))-((D8-(D8*'LEONI 2018'!$C$8))*'LEONI 2018'!$D$8),2))</f>
        <v>60.9</v>
      </c>
      <c r="F8" s="50">
        <f>IFERROR(IF(E8&lt;&gt;"",E8*'LEONI 2018'!$C$13,""),E8)</f>
        <v>264.91499999999996</v>
      </c>
      <c r="G8" s="45" t="s">
        <v>1928</v>
      </c>
      <c r="H8" s="45" t="s">
        <v>1926</v>
      </c>
    </row>
    <row r="9" spans="1:16365" x14ac:dyDescent="0.25">
      <c r="A9" s="6" t="s">
        <v>1149</v>
      </c>
      <c r="B9" s="34">
        <v>1</v>
      </c>
      <c r="C9" s="25" t="s">
        <v>84</v>
      </c>
      <c r="D9" s="55">
        <v>63.2</v>
      </c>
      <c r="E9" s="55">
        <f>IF(D9="auf Anfrage",0,ROUND((D9-(D9*'LEONI 2018'!$C$8))-((D9-(D9*'LEONI 2018'!$C$8))*'LEONI 2018'!$D$8),2))</f>
        <v>63.2</v>
      </c>
      <c r="F9" s="50">
        <f>IFERROR(IF(E9&lt;&gt;"",E9*'LEONI 2018'!$C$13,""),E9)</f>
        <v>274.92</v>
      </c>
      <c r="G9" s="45" t="s">
        <v>1928</v>
      </c>
      <c r="H9" s="45" t="s">
        <v>1926</v>
      </c>
    </row>
    <row r="10" spans="1:16365" x14ac:dyDescent="0.25">
      <c r="A10" s="6" t="s">
        <v>1150</v>
      </c>
      <c r="B10" s="34">
        <v>1</v>
      </c>
      <c r="C10" s="25" t="s">
        <v>86</v>
      </c>
      <c r="D10" s="55">
        <v>23.3</v>
      </c>
      <c r="E10" s="55">
        <f>IF(D10="auf Anfrage",0,ROUND((D10-(D10*'LEONI 2018'!$C$8))-((D10-(D10*'LEONI 2018'!$C$8))*'LEONI 2018'!$D$8),2))</f>
        <v>23.3</v>
      </c>
      <c r="F10" s="50">
        <f>IFERROR(IF(E10&lt;&gt;"",E10*'LEONI 2018'!$C$13,""),E10)</f>
        <v>101.35499999999999</v>
      </c>
      <c r="G10" s="45" t="s">
        <v>1928</v>
      </c>
      <c r="H10" s="45" t="s">
        <v>1926</v>
      </c>
    </row>
    <row r="11" spans="1:16365" x14ac:dyDescent="0.25">
      <c r="A11" s="6" t="s">
        <v>1151</v>
      </c>
      <c r="B11" s="34">
        <v>1</v>
      </c>
      <c r="C11" s="25" t="s">
        <v>88</v>
      </c>
      <c r="D11" s="55">
        <v>14.8</v>
      </c>
      <c r="E11" s="55">
        <f>IF(D11="auf Anfrage",0,ROUND((D11-(D11*'LEONI 2018'!$C$8))-((D11-(D11*'LEONI 2018'!$C$8))*'LEONI 2018'!$D$8),2))</f>
        <v>14.8</v>
      </c>
      <c r="F11" s="50">
        <f>IFERROR(IF(E11&lt;&gt;"",E11*'LEONI 2018'!$C$13,""),E11)</f>
        <v>64.38</v>
      </c>
      <c r="G11" s="45" t="s">
        <v>1928</v>
      </c>
      <c r="H11" s="45" t="s">
        <v>1926</v>
      </c>
    </row>
    <row r="12" spans="1:16365" x14ac:dyDescent="0.25">
      <c r="A12" s="6" t="s">
        <v>1152</v>
      </c>
      <c r="B12" s="34">
        <v>1</v>
      </c>
      <c r="C12" s="25" t="s">
        <v>90</v>
      </c>
      <c r="D12" s="55">
        <v>13.02</v>
      </c>
      <c r="E12" s="55">
        <f>IF(D12="auf Anfrage",0,ROUND((D12-(D12*'LEONI 2018'!$C$8))-((D12-(D12*'LEONI 2018'!$C$8))*'LEONI 2018'!$D$8),2))</f>
        <v>13.02</v>
      </c>
      <c r="F12" s="50">
        <f>IFERROR(IF(E12&lt;&gt;"",E12*'LEONI 2018'!$C$13,""),E12)</f>
        <v>56.636999999999993</v>
      </c>
      <c r="G12" s="45" t="s">
        <v>1928</v>
      </c>
      <c r="H12" s="45" t="s">
        <v>1926</v>
      </c>
    </row>
    <row r="13" spans="1:16365" x14ac:dyDescent="0.25">
      <c r="A13" s="6" t="s">
        <v>1153</v>
      </c>
      <c r="B13" s="34">
        <v>1</v>
      </c>
      <c r="C13" s="25" t="s">
        <v>92</v>
      </c>
      <c r="D13" s="55">
        <v>63.489999999999995</v>
      </c>
      <c r="E13" s="55">
        <f>IF(D13="auf Anfrage",0,ROUND((D13-(D13*'LEONI 2018'!$C$8))-((D13-(D13*'LEONI 2018'!$C$8))*'LEONI 2018'!$D$8),2))</f>
        <v>63.49</v>
      </c>
      <c r="F13" s="50">
        <f>IFERROR(IF(E13&lt;&gt;"",E13*'LEONI 2018'!$C$13,""),E13)</f>
        <v>276.18149999999997</v>
      </c>
      <c r="G13" s="45" t="s">
        <v>1928</v>
      </c>
      <c r="H13" s="45" t="s">
        <v>1926</v>
      </c>
      <c r="J13" s="4"/>
    </row>
    <row r="14" spans="1:16365" x14ac:dyDescent="0.25">
      <c r="A14" s="38" t="s">
        <v>1922</v>
      </c>
      <c r="B14" s="24"/>
      <c r="C14" s="24"/>
      <c r="D14" s="59"/>
      <c r="E14" s="59"/>
      <c r="F14" s="38"/>
      <c r="G14" s="24"/>
      <c r="H14" s="24"/>
    </row>
    <row r="15" spans="1:16365" x14ac:dyDescent="0.25">
      <c r="A15" s="6" t="s">
        <v>1154</v>
      </c>
      <c r="B15" s="34">
        <v>1</v>
      </c>
      <c r="C15" s="25" t="s">
        <v>93</v>
      </c>
      <c r="D15" s="55">
        <v>13.4</v>
      </c>
      <c r="E15" s="55">
        <f>IF(D15="auf Anfrage",0,ROUND((D15-(D15*'LEONI 2018'!$C$8))-((D15-(D15*'LEONI 2018'!$C$8))*'LEONI 2018'!$D$8),2))</f>
        <v>13.4</v>
      </c>
      <c r="F15" s="50">
        <f>IFERROR(IF(E15&lt;&gt;"",E15*'LEONI 2018'!$C$13,""),E15)</f>
        <v>58.29</v>
      </c>
      <c r="G15" s="45" t="s">
        <v>1927</v>
      </c>
      <c r="H15" s="45">
        <v>1</v>
      </c>
    </row>
    <row r="16" spans="1:16365" x14ac:dyDescent="0.25">
      <c r="A16" s="6" t="s">
        <v>1155</v>
      </c>
      <c r="B16" s="34">
        <v>1</v>
      </c>
      <c r="C16" s="25" t="s">
        <v>94</v>
      </c>
      <c r="D16" s="55">
        <v>16.2</v>
      </c>
      <c r="E16" s="55">
        <f>IF(D16="auf Anfrage",0,ROUND((D16-(D16*'LEONI 2018'!$C$8))-((D16-(D16*'LEONI 2018'!$C$8))*'LEONI 2018'!$D$8),2))</f>
        <v>16.2</v>
      </c>
      <c r="F16" s="50">
        <f>IFERROR(IF(E16&lt;&gt;"",E16*'LEONI 2018'!$C$13,""),E16)</f>
        <v>70.469999999999985</v>
      </c>
      <c r="G16" s="45" t="s">
        <v>1927</v>
      </c>
      <c r="H16" s="45">
        <v>1</v>
      </c>
    </row>
    <row r="17" spans="1:8" x14ac:dyDescent="0.25">
      <c r="A17" s="6" t="s">
        <v>1156</v>
      </c>
      <c r="B17" s="34">
        <v>1</v>
      </c>
      <c r="C17" s="25" t="s">
        <v>95</v>
      </c>
      <c r="D17" s="55">
        <v>18.899999999999999</v>
      </c>
      <c r="E17" s="55">
        <f>IF(D17="auf Anfrage",0,ROUND((D17-(D17*'LEONI 2018'!$C$8))-((D17-(D17*'LEONI 2018'!$C$8))*'LEONI 2018'!$D$8),2))</f>
        <v>18.899999999999999</v>
      </c>
      <c r="F17" s="50">
        <f>IFERROR(IF(E17&lt;&gt;"",E17*'LEONI 2018'!$C$13,""),E17)</f>
        <v>82.214999999999989</v>
      </c>
      <c r="G17" s="45" t="s">
        <v>1928</v>
      </c>
      <c r="H17" s="45" t="s">
        <v>1926</v>
      </c>
    </row>
    <row r="18" spans="1:8" x14ac:dyDescent="0.25">
      <c r="A18" s="6" t="s">
        <v>1157</v>
      </c>
      <c r="B18" s="34">
        <v>1</v>
      </c>
      <c r="C18" s="25" t="s">
        <v>96</v>
      </c>
      <c r="D18" s="55">
        <v>16.2</v>
      </c>
      <c r="E18" s="55">
        <f>IF(D18="auf Anfrage",0,ROUND((D18-(D18*'LEONI 2018'!$C$8))-((D18-(D18*'LEONI 2018'!$C$8))*'LEONI 2018'!$D$8),2))</f>
        <v>16.2</v>
      </c>
      <c r="F18" s="50">
        <f>IFERROR(IF(E18&lt;&gt;"",E18*'LEONI 2018'!$C$13,""),E18)</f>
        <v>70.469999999999985</v>
      </c>
      <c r="G18" s="45" t="s">
        <v>1927</v>
      </c>
      <c r="H18" s="45">
        <v>1</v>
      </c>
    </row>
    <row r="19" spans="1:8" x14ac:dyDescent="0.25">
      <c r="A19" s="6" t="s">
        <v>1158</v>
      </c>
      <c r="B19" s="34">
        <v>1</v>
      </c>
      <c r="C19" s="25" t="s">
        <v>97</v>
      </c>
      <c r="D19" s="55">
        <v>2.75</v>
      </c>
      <c r="E19" s="55">
        <f>IF(D19="auf Anfrage",0,ROUND((D19-(D19*'LEONI 2018'!$C$8))-((D19-(D19*'LEONI 2018'!$C$8))*'LEONI 2018'!$D$8),2))</f>
        <v>2.75</v>
      </c>
      <c r="F19" s="50">
        <f>IFERROR(IF(E19&lt;&gt;"",E19*'LEONI 2018'!$C$13,""),E19)</f>
        <v>11.962499999999999</v>
      </c>
      <c r="G19" s="45" t="s">
        <v>1927</v>
      </c>
      <c r="H19" s="45">
        <v>1</v>
      </c>
    </row>
    <row r="20" spans="1:8" x14ac:dyDescent="0.25">
      <c r="A20" s="6" t="s">
        <v>1159</v>
      </c>
      <c r="B20" s="34">
        <v>1</v>
      </c>
      <c r="C20" s="25" t="s">
        <v>98</v>
      </c>
      <c r="D20" s="55">
        <v>3.1</v>
      </c>
      <c r="E20" s="55">
        <f>IF(D20="auf Anfrage",0,ROUND((D20-(D20*'LEONI 2018'!$C$8))-((D20-(D20*'LEONI 2018'!$C$8))*'LEONI 2018'!$D$8),2))</f>
        <v>3.1</v>
      </c>
      <c r="F20" s="50">
        <f>IFERROR(IF(E20&lt;&gt;"",E20*'LEONI 2018'!$C$13,""),E20)</f>
        <v>13.484999999999999</v>
      </c>
      <c r="G20" s="45" t="s">
        <v>1927</v>
      </c>
      <c r="H20" s="45">
        <v>1</v>
      </c>
    </row>
    <row r="21" spans="1:8" x14ac:dyDescent="0.25">
      <c r="A21" s="6" t="s">
        <v>1160</v>
      </c>
      <c r="B21" s="34">
        <v>1</v>
      </c>
      <c r="C21" s="25" t="s">
        <v>99</v>
      </c>
      <c r="D21" s="55">
        <v>5.8</v>
      </c>
      <c r="E21" s="55">
        <f>IF(D21="auf Anfrage",0,ROUND((D21-(D21*'LEONI 2018'!$C$8))-((D21-(D21*'LEONI 2018'!$C$8))*'LEONI 2018'!$D$8),2))</f>
        <v>5.8</v>
      </c>
      <c r="F21" s="50">
        <f>IFERROR(IF(E21&lt;&gt;"",E21*'LEONI 2018'!$C$13,""),E21)</f>
        <v>25.229999999999997</v>
      </c>
      <c r="G21" s="45" t="s">
        <v>1928</v>
      </c>
      <c r="H21" s="45" t="s">
        <v>1926</v>
      </c>
    </row>
    <row r="22" spans="1:8" x14ac:dyDescent="0.25">
      <c r="A22" s="6" t="s">
        <v>1161</v>
      </c>
      <c r="B22" s="34">
        <v>1</v>
      </c>
      <c r="C22" s="25" t="s">
        <v>101</v>
      </c>
      <c r="D22" s="55">
        <v>2.75</v>
      </c>
      <c r="E22" s="55">
        <f>IF(D22="auf Anfrage",0,ROUND((D22-(D22*'LEONI 2018'!$C$8))-((D22-(D22*'LEONI 2018'!$C$8))*'LEONI 2018'!$D$8),2))</f>
        <v>2.75</v>
      </c>
      <c r="F22" s="50">
        <f>IFERROR(IF(E22&lt;&gt;"",E22*'LEONI 2018'!$C$13,""),E22)</f>
        <v>11.962499999999999</v>
      </c>
      <c r="G22" s="45" t="s">
        <v>1928</v>
      </c>
      <c r="H22" s="45" t="s">
        <v>1926</v>
      </c>
    </row>
    <row r="23" spans="1:8" x14ac:dyDescent="0.25">
      <c r="A23" s="6" t="s">
        <v>1162</v>
      </c>
      <c r="B23" s="34">
        <v>1</v>
      </c>
      <c r="C23" s="25" t="s">
        <v>102</v>
      </c>
      <c r="D23" s="55">
        <v>3.1</v>
      </c>
      <c r="E23" s="55">
        <f>IF(D23="auf Anfrage",0,ROUND((D23-(D23*'LEONI 2018'!$C$8))-((D23-(D23*'LEONI 2018'!$C$8))*'LEONI 2018'!$D$8),2))</f>
        <v>3.1</v>
      </c>
      <c r="F23" s="50">
        <f>IFERROR(IF(E23&lt;&gt;"",E23*'LEONI 2018'!$C$13,""),E23)</f>
        <v>13.484999999999999</v>
      </c>
      <c r="G23" s="45" t="s">
        <v>1928</v>
      </c>
      <c r="H23" s="45" t="s">
        <v>1926</v>
      </c>
    </row>
    <row r="24" spans="1:8" x14ac:dyDescent="0.25">
      <c r="A24" s="6" t="s">
        <v>1163</v>
      </c>
      <c r="B24" s="34">
        <v>1</v>
      </c>
      <c r="C24" s="25" t="s">
        <v>100</v>
      </c>
      <c r="D24" s="55">
        <v>2.7</v>
      </c>
      <c r="E24" s="55">
        <f>IF(D24="auf Anfrage",0,ROUND((D24-(D24*'LEONI 2018'!$C$8))-((D24-(D24*'LEONI 2018'!$C$8))*'LEONI 2018'!$D$8),2))</f>
        <v>2.7</v>
      </c>
      <c r="F24" s="50">
        <f>IFERROR(IF(E24&lt;&gt;"",E24*'LEONI 2018'!$C$13,""),E24)</f>
        <v>11.744999999999999</v>
      </c>
      <c r="G24" s="45" t="s">
        <v>1927</v>
      </c>
      <c r="H24" s="45">
        <v>1</v>
      </c>
    </row>
    <row r="25" spans="1:8" x14ac:dyDescent="0.25">
      <c r="A25" s="6" t="s">
        <v>1164</v>
      </c>
      <c r="B25" s="34">
        <v>1</v>
      </c>
      <c r="C25" s="25" t="s">
        <v>103</v>
      </c>
      <c r="D25" s="55">
        <v>5.8</v>
      </c>
      <c r="E25" s="55">
        <f>IF(D25="auf Anfrage",0,ROUND((D25-(D25*'LEONI 2018'!$C$8))-((D25-(D25*'LEONI 2018'!$C$8))*'LEONI 2018'!$D$8),2))</f>
        <v>5.8</v>
      </c>
      <c r="F25" s="50">
        <f>IFERROR(IF(E25&lt;&gt;"",E25*'LEONI 2018'!$C$13,""),E25)</f>
        <v>25.229999999999997</v>
      </c>
      <c r="G25" s="45" t="s">
        <v>1928</v>
      </c>
      <c r="H25" s="45" t="s">
        <v>1926</v>
      </c>
    </row>
    <row r="26" spans="1:8" x14ac:dyDescent="0.25">
      <c r="A26" s="6" t="s">
        <v>1165</v>
      </c>
      <c r="B26" s="34">
        <v>1</v>
      </c>
      <c r="C26" s="25" t="s">
        <v>104</v>
      </c>
      <c r="D26" s="55">
        <v>5.8</v>
      </c>
      <c r="E26" s="55">
        <f>IF(D26="auf Anfrage",0,ROUND((D26-(D26*'LEONI 2018'!$C$8))-((D26-(D26*'LEONI 2018'!$C$8))*'LEONI 2018'!$D$8),2))</f>
        <v>5.8</v>
      </c>
      <c r="F26" s="50">
        <f>IFERROR(IF(E26&lt;&gt;"",E26*'LEONI 2018'!$C$13,""),E26)</f>
        <v>25.229999999999997</v>
      </c>
      <c r="G26" s="45" t="s">
        <v>1928</v>
      </c>
      <c r="H26" s="45" t="s">
        <v>1926</v>
      </c>
    </row>
    <row r="27" spans="1:8" x14ac:dyDescent="0.25">
      <c r="A27" s="38" t="s">
        <v>1923</v>
      </c>
      <c r="B27" s="24"/>
      <c r="C27" s="24"/>
      <c r="D27" s="59"/>
      <c r="E27" s="59"/>
      <c r="F27" s="38"/>
      <c r="G27" s="24"/>
      <c r="H27" s="24"/>
    </row>
    <row r="28" spans="1:8" x14ac:dyDescent="0.25">
      <c r="A28" s="6" t="s">
        <v>1166</v>
      </c>
      <c r="B28" s="34">
        <v>1</v>
      </c>
      <c r="C28" s="25" t="s">
        <v>105</v>
      </c>
      <c r="D28" s="55">
        <v>16.100000000000001</v>
      </c>
      <c r="E28" s="55">
        <f>IF(D28="auf Anfrage",0,ROUND((D28-(D28*'LEONI 2018'!$C$8))-((D28-(D28*'LEONI 2018'!$C$8))*'LEONI 2018'!$D$8),2))</f>
        <v>16.100000000000001</v>
      </c>
      <c r="F28" s="50">
        <f>IFERROR(IF(E28&lt;&gt;"",E28*'LEONI 2018'!$C$13,""),E28)</f>
        <v>70.034999999999997</v>
      </c>
      <c r="G28" s="45" t="s">
        <v>1927</v>
      </c>
      <c r="H28" s="45">
        <v>1</v>
      </c>
    </row>
    <row r="29" spans="1:8" x14ac:dyDescent="0.25">
      <c r="A29" s="6" t="s">
        <v>1167</v>
      </c>
      <c r="B29" s="34">
        <v>1</v>
      </c>
      <c r="C29" s="25" t="s">
        <v>106</v>
      </c>
      <c r="D29" s="55">
        <v>18.7</v>
      </c>
      <c r="E29" s="55">
        <f>IF(D29="auf Anfrage",0,ROUND((D29-(D29*'LEONI 2018'!$C$8))-((D29-(D29*'LEONI 2018'!$C$8))*'LEONI 2018'!$D$8),2))</f>
        <v>18.7</v>
      </c>
      <c r="F29" s="50">
        <f>IFERROR(IF(E29&lt;&gt;"",E29*'LEONI 2018'!$C$13,""),E29)</f>
        <v>81.344999999999985</v>
      </c>
      <c r="G29" s="45" t="s">
        <v>1927</v>
      </c>
      <c r="H29" s="45">
        <v>1</v>
      </c>
    </row>
    <row r="30" spans="1:8" x14ac:dyDescent="0.25">
      <c r="A30" s="6" t="s">
        <v>1168</v>
      </c>
      <c r="B30" s="34">
        <v>1</v>
      </c>
      <c r="C30" s="25" t="s">
        <v>107</v>
      </c>
      <c r="D30" s="55">
        <v>22.5</v>
      </c>
      <c r="E30" s="55">
        <f>IF(D30="auf Anfrage",0,ROUND((D30-(D30*'LEONI 2018'!$C$8))-((D30-(D30*'LEONI 2018'!$C$8))*'LEONI 2018'!$D$8),2))</f>
        <v>22.5</v>
      </c>
      <c r="F30" s="50">
        <f>IFERROR(IF(E30&lt;&gt;"",E30*'LEONI 2018'!$C$13,""),E30)</f>
        <v>97.874999999999986</v>
      </c>
      <c r="G30" s="45" t="s">
        <v>1928</v>
      </c>
      <c r="H30" s="45" t="s">
        <v>1926</v>
      </c>
    </row>
    <row r="31" spans="1:8" x14ac:dyDescent="0.25">
      <c r="A31" s="6" t="s">
        <v>1169</v>
      </c>
      <c r="B31" s="34">
        <v>1</v>
      </c>
      <c r="C31" s="25" t="s">
        <v>108</v>
      </c>
      <c r="D31" s="55">
        <v>19</v>
      </c>
      <c r="E31" s="55">
        <f>IF(D31="auf Anfrage",0,ROUND((D31-(D31*'LEONI 2018'!$C$8))-((D31-(D31*'LEONI 2018'!$C$8))*'LEONI 2018'!$D$8),2))</f>
        <v>19</v>
      </c>
      <c r="F31" s="50">
        <f>IFERROR(IF(E31&lt;&gt;"",E31*'LEONI 2018'!$C$13,""),E31)</f>
        <v>82.649999999999991</v>
      </c>
      <c r="G31" s="45" t="s">
        <v>1928</v>
      </c>
      <c r="H31" s="45" t="s">
        <v>1926</v>
      </c>
    </row>
    <row r="32" spans="1:8" x14ac:dyDescent="0.25">
      <c r="A32" s="6" t="s">
        <v>1170</v>
      </c>
      <c r="B32" s="34">
        <v>1</v>
      </c>
      <c r="C32" s="25" t="s">
        <v>109</v>
      </c>
      <c r="D32" s="55">
        <v>22.6</v>
      </c>
      <c r="E32" s="55">
        <f>IF(D32="auf Anfrage",0,ROUND((D32-(D32*'LEONI 2018'!$C$8))-((D32-(D32*'LEONI 2018'!$C$8))*'LEONI 2018'!$D$8),2))</f>
        <v>22.6</v>
      </c>
      <c r="F32" s="50">
        <f>IFERROR(IF(E32&lt;&gt;"",E32*'LEONI 2018'!$C$13,""),E32)</f>
        <v>98.31</v>
      </c>
      <c r="G32" s="45" t="s">
        <v>1927</v>
      </c>
      <c r="H32" s="45">
        <v>1</v>
      </c>
    </row>
    <row r="33" spans="1:8" x14ac:dyDescent="0.25">
      <c r="A33" s="6" t="s">
        <v>1171</v>
      </c>
      <c r="B33" s="34">
        <v>1</v>
      </c>
      <c r="C33" s="25" t="s">
        <v>110</v>
      </c>
      <c r="D33" s="55">
        <v>24.5</v>
      </c>
      <c r="E33" s="55">
        <f>IF(D33="auf Anfrage",0,ROUND((D33-(D33*'LEONI 2018'!$C$8))-((D33-(D33*'LEONI 2018'!$C$8))*'LEONI 2018'!$D$8),2))</f>
        <v>24.5</v>
      </c>
      <c r="F33" s="50">
        <f>IFERROR(IF(E33&lt;&gt;"",E33*'LEONI 2018'!$C$13,""),E33)</f>
        <v>106.57499999999999</v>
      </c>
      <c r="G33" s="45" t="s">
        <v>1927</v>
      </c>
      <c r="H33" s="45">
        <v>1</v>
      </c>
    </row>
  </sheetData>
  <sheetProtection algorithmName="SHA-512" hashValue="cOv2cyeBda36K1I70kl16ThqHDw17VAILqEnad/1qcGmIRsv4EGM0XsYJPE76Cn8PKVKfnHPfJQLBFS3xgpVjw==" saltValue="Yc8G4tMqdSqDicQcSz59sw==" spinCount="100000" sheet="1" objects="1" scenarios="1"/>
  <conditionalFormatting sqref="H1">
    <cfRule type="containsText" dxfId="3" priority="4" operator="containsText" text="na zapytanie">
      <formula>NOT(ISERROR(SEARCH("na zapytanie",H1)))</formula>
    </cfRule>
  </conditionalFormatting>
  <conditionalFormatting sqref="H1">
    <cfRule type="containsText" dxfId="2" priority="3" operator="containsText" text="na zapytanie">
      <formula>NOT(ISERROR(SEARCH("na zapytanie",H1)))</formula>
    </cfRule>
  </conditionalFormatting>
  <conditionalFormatting sqref="G1">
    <cfRule type="containsText" dxfId="1" priority="2" operator="containsText" text="na zapytanie">
      <formula>NOT(ISERROR(SEARCH("na zapytanie",G1)))</formula>
    </cfRule>
  </conditionalFormatting>
  <conditionalFormatting sqref="H3:H33">
    <cfRule type="containsText" dxfId="0" priority="1" operator="containsText" text="na zapytanie">
      <formula>NOT(ISERROR(SEARCH("na zapytanie",H3)))</formula>
    </cfRule>
  </conditionalFormatting>
  <printOptions horizontalCentered="1" gridLines="1"/>
  <pageMargins left="0.15748031496062992" right="0.15748031496062992" top="0.55118110236220474" bottom="0.55118110236220474" header="0.15748031496062992" footer="0.15748031496062992"/>
  <pageSetup paperSize="9" scale="78" orientation="landscape" r:id="rId1"/>
  <headerFooter>
    <oddHeader>&amp;L&amp;"-,Fett"&amp;18price list 2017&amp;R&amp;G</oddHeader>
    <oddFooter>&amp;L&amp;8LEONI Kerpen GmbH Business Datacom
Zweifaller Str. 275 - 287, D-52224 Stolberg&amp;C&amp;8All information subject to misprints or errors or tecnical modification.&amp;R&amp;8&amp;P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LEONI 2018</vt:lpstr>
      <vt:lpstr>MegaLine, kable miedziane</vt:lpstr>
      <vt:lpstr>MegaLine, miedziany osprzęt</vt:lpstr>
      <vt:lpstr>GigaLine, kable światłowodowe</vt:lpstr>
      <vt:lpstr>GigaLine, osprzęt światłowodowy</vt:lpstr>
      <vt:lpstr>DCLink, rozwiązania DataCenter</vt:lpstr>
      <vt:lpstr>VarioLine, zabudowa podłogowa</vt:lpstr>
      <vt:lpstr>'LEONI 2018'!copper</vt:lpstr>
      <vt:lpstr>'LEONI 2018'!nbp</vt:lpstr>
      <vt:lpstr>'DCLink, rozwiązania DataCenter'!Tytuły_wydruku</vt:lpstr>
      <vt:lpstr>'GigaLine, kable światłowodowe'!Tytuły_wydruku</vt:lpstr>
      <vt:lpstr>'GigaLine, osprzęt światłowodowy'!Tytuły_wydruku</vt:lpstr>
      <vt:lpstr>'MegaLine, kable miedziane'!Tytuły_wydruku</vt:lpstr>
      <vt:lpstr>'MegaLine, miedziany osprzęt'!Tytuły_wydruku</vt:lpstr>
      <vt:lpstr>'VarioLine, zabudowa podłogowa'!Tytuły_wydruku</vt:lpstr>
    </vt:vector>
  </TitlesOfParts>
  <Company>LEONI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Muyrers, Gerard</dc:creator>
  <cp:lastModifiedBy>Paweł Puźniak</cp:lastModifiedBy>
  <cp:lastPrinted>2017-01-05T06:54:40Z</cp:lastPrinted>
  <dcterms:created xsi:type="dcterms:W3CDTF">2016-04-05T05:29:36Z</dcterms:created>
  <dcterms:modified xsi:type="dcterms:W3CDTF">2017-10-04T06:56:23Z</dcterms:modified>
</cp:coreProperties>
</file>